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2000"/>
  </bookViews>
  <sheets>
    <sheet name="申し込み書兼御購読金額お見積もり" sheetId="1" r:id="rId1"/>
    <sheet name="テーマ毎購入" sheetId="2" r:id="rId2"/>
  </sheets>
  <definedNames>
    <definedName name="_Toc498415316" localSheetId="1">テーマ毎購入!$A$7</definedName>
    <definedName name="_Toc498415317" localSheetId="1">テーマ毎購入!$A$23</definedName>
    <definedName name="_Toc498415318" localSheetId="1">テーマ毎購入!$A$43</definedName>
    <definedName name="_Toc498415319" localSheetId="1">テーマ毎購入!$A$57</definedName>
    <definedName name="_Toc498415320" localSheetId="1">テーマ毎購入!#REF!</definedName>
    <definedName name="_xlnm.Print_Area" localSheetId="0">申し込み書兼御購読金額お見積もり!$A$1:$I$32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2" l="1"/>
  <c r="F68" i="2"/>
  <c r="F67" i="2"/>
  <c r="F66" i="2"/>
  <c r="F65" i="2"/>
  <c r="F64" i="2"/>
  <c r="F63" i="2"/>
  <c r="F62" i="2"/>
  <c r="F61" i="2"/>
  <c r="F60" i="2"/>
  <c r="F59" i="2"/>
  <c r="F58" i="2"/>
  <c r="F55" i="2"/>
  <c r="F54" i="2"/>
  <c r="F53" i="2"/>
  <c r="F52" i="2"/>
  <c r="F51" i="2"/>
  <c r="F50" i="2"/>
  <c r="F49" i="2"/>
  <c r="F48" i="2"/>
  <c r="F47" i="2"/>
  <c r="F46" i="2"/>
  <c r="F45" i="2"/>
  <c r="F44" i="2"/>
  <c r="F41" i="2"/>
  <c r="F40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0" i="2" s="1"/>
  <c r="C3" i="2" s="1"/>
  <c r="C4" i="2" s="1"/>
  <c r="G29" i="1" s="1"/>
  <c r="E27" i="1"/>
  <c r="C27" i="1"/>
  <c r="C28" i="1" s="1"/>
  <c r="B30" i="1" s="1"/>
</calcChain>
</file>

<file path=xl/comments1.xml><?xml version="1.0" encoding="utf-8"?>
<comments xmlns="http://schemas.openxmlformats.org/spreadsheetml/2006/main">
  <authors>
    <author>Gyotoku</author>
  </authors>
  <commentList>
    <comment ref="B8" authorId="0">
      <text>
        <r>
          <rPr>
            <sz val="9"/>
            <color indexed="81"/>
            <rFont val="ＭＳ Ｐゴシック"/>
            <family val="3"/>
            <charset val="128"/>
          </rPr>
          <t>必要なテーマに「○」を付けてください。
注：漢字のゼロ（〇）と間違えないで下さい。</t>
        </r>
      </text>
    </comment>
  </commentList>
</comments>
</file>

<file path=xl/sharedStrings.xml><?xml version="1.0" encoding="utf-8"?>
<sst xmlns="http://schemas.openxmlformats.org/spreadsheetml/2006/main" count="110" uniqueCount="102">
  <si>
    <t>項目</t>
    <rPh sb="0" eb="2">
      <t>コウモク</t>
    </rPh>
    <phoneticPr fontId="1"/>
  </si>
  <si>
    <t>記入欄</t>
    <rPh sb="0" eb="2">
      <t>キニュウ</t>
    </rPh>
    <rPh sb="2" eb="3">
      <t>ラン</t>
    </rPh>
    <phoneticPr fontId="1"/>
  </si>
  <si>
    <t>お名前</t>
    <rPh sb="1" eb="3">
      <t>ナマエ</t>
    </rPh>
    <phoneticPr fontId="1"/>
  </si>
  <si>
    <t>会社名・組織名</t>
  </si>
  <si>
    <t>所属部署・役職</t>
  </si>
  <si>
    <t>メールアドレス</t>
  </si>
  <si>
    <t>お申し込み内容</t>
    <rPh sb="1" eb="2">
      <t>モウ</t>
    </rPh>
    <rPh sb="3" eb="4">
      <t>コ</t>
    </rPh>
    <rPh sb="5" eb="7">
      <t>ナイヨウ</t>
    </rPh>
    <phoneticPr fontId="1"/>
  </si>
  <si>
    <r>
      <t>年間購読：</t>
    </r>
    <r>
      <rPr>
        <sz val="10.5"/>
        <color theme="1"/>
        <rFont val="Century"/>
        <family val="1"/>
      </rPr>
      <t xml:space="preserve"> 330,000 </t>
    </r>
    <r>
      <rPr>
        <sz val="10.5"/>
        <color theme="1"/>
        <rFont val="ＭＳ 明朝"/>
        <family val="1"/>
        <charset val="128"/>
      </rPr>
      <t>円（年</t>
    </r>
    <r>
      <rPr>
        <sz val="10.5"/>
        <color theme="1"/>
        <rFont val="Century"/>
        <family val="1"/>
      </rPr>
      <t xml:space="preserve"> 2</t>
    </r>
    <r>
      <rPr>
        <sz val="10.5"/>
        <color theme="1"/>
        <rFont val="ＭＳ 明朝"/>
        <family val="1"/>
        <charset val="128"/>
      </rPr>
      <t>回発行）</t>
    </r>
  </si>
  <si>
    <r>
      <t>単号の販売価格：一冊</t>
    </r>
    <r>
      <rPr>
        <sz val="10.5"/>
        <color theme="1"/>
        <rFont val="Century"/>
        <family val="1"/>
      </rPr>
      <t xml:space="preserve">180,000 </t>
    </r>
    <r>
      <rPr>
        <sz val="10.5"/>
        <color theme="1"/>
        <rFont val="ＭＳ 明朝"/>
        <family val="1"/>
        <charset val="128"/>
      </rPr>
      <t>円（</t>
    </r>
    <r>
      <rPr>
        <sz val="10.5"/>
        <color theme="1"/>
        <rFont val="Century"/>
        <family val="1"/>
      </rPr>
      <t xml:space="preserve">6 </t>
    </r>
    <r>
      <rPr>
        <sz val="10.5"/>
        <color theme="1"/>
        <rFont val="ＭＳ 明朝"/>
        <family val="1"/>
        <charset val="128"/>
      </rPr>
      <t>ヶ月ごと発行）</t>
    </r>
  </si>
  <si>
    <t>チェック
(○）</t>
    <phoneticPr fontId="1"/>
  </si>
  <si>
    <t>エリア編の御購入</t>
    <rPh sb="3" eb="4">
      <t>ヘン</t>
    </rPh>
    <rPh sb="5" eb="8">
      <t>ゴコウニュウ</t>
    </rPh>
    <phoneticPr fontId="1"/>
  </si>
  <si>
    <r>
      <t xml:space="preserve">EU </t>
    </r>
    <r>
      <rPr>
        <sz val="10.5"/>
        <color theme="1"/>
        <rFont val="ＭＳ 明朝"/>
        <family val="1"/>
        <charset val="128"/>
      </rPr>
      <t>編</t>
    </r>
  </si>
  <si>
    <t>米国・カナダ編</t>
  </si>
  <si>
    <t>中国編</t>
  </si>
  <si>
    <t>アジア・オセアニア編</t>
  </si>
  <si>
    <t>チェック</t>
    <phoneticPr fontId="1"/>
  </si>
  <si>
    <t>チェック</t>
    <phoneticPr fontId="1"/>
  </si>
  <si>
    <t>単号のみ御契約</t>
    <phoneticPr fontId="1"/>
  </si>
  <si>
    <t>一年契約</t>
    <phoneticPr fontId="1"/>
  </si>
  <si>
    <t>お申し込み内容と御購入金額の計算</t>
    <rPh sb="1" eb="2">
      <t>モウ</t>
    </rPh>
    <rPh sb="3" eb="4">
      <t>コ</t>
    </rPh>
    <rPh sb="5" eb="7">
      <t>ナイヨウ</t>
    </rPh>
    <rPh sb="8" eb="11">
      <t>ゴコウニュウ</t>
    </rPh>
    <rPh sb="11" eb="13">
      <t>キンガク</t>
    </rPh>
    <rPh sb="14" eb="16">
      <t>ケイサン</t>
    </rPh>
    <phoneticPr fontId="1"/>
  </si>
  <si>
    <t>金額</t>
    <rPh sb="0" eb="2">
      <t>キンガク</t>
    </rPh>
    <phoneticPr fontId="1"/>
  </si>
  <si>
    <t>○</t>
    <phoneticPr fontId="1"/>
  </si>
  <si>
    <r>
      <t>EU</t>
    </r>
    <r>
      <rPr>
        <b/>
        <sz val="14"/>
        <color theme="1"/>
        <rFont val="ＭＳ 明朝"/>
        <family val="1"/>
        <charset val="128"/>
      </rPr>
      <t>編：</t>
    </r>
    <r>
      <rPr>
        <b/>
        <sz val="14"/>
        <color theme="1"/>
        <rFont val="Century"/>
        <family val="1"/>
      </rPr>
      <t>14</t>
    </r>
    <r>
      <rPr>
        <b/>
        <sz val="14"/>
        <color theme="1"/>
        <rFont val="ＭＳ 明朝"/>
        <family val="1"/>
        <charset val="128"/>
      </rPr>
      <t>件</t>
    </r>
  </si>
  <si>
    <r>
      <t>米国・カナダ編：</t>
    </r>
    <r>
      <rPr>
        <b/>
        <sz val="14"/>
        <color theme="1"/>
        <rFont val="Century"/>
        <family val="1"/>
      </rPr>
      <t>13</t>
    </r>
    <r>
      <rPr>
        <b/>
        <sz val="14"/>
        <color theme="1"/>
        <rFont val="ＭＳ 明朝"/>
        <family val="1"/>
        <charset val="128"/>
      </rPr>
      <t>件</t>
    </r>
  </si>
  <si>
    <r>
      <t>アジア・オセアニア編：</t>
    </r>
    <r>
      <rPr>
        <b/>
        <sz val="14"/>
        <color theme="1"/>
        <rFont val="Century"/>
        <family val="1"/>
      </rPr>
      <t>12</t>
    </r>
    <r>
      <rPr>
        <b/>
        <sz val="14"/>
        <color theme="1"/>
        <rFont val="ＭＳ 明朝"/>
        <family val="1"/>
        <charset val="128"/>
      </rPr>
      <t>件</t>
    </r>
  </si>
  <si>
    <t>必要な記事の前の黄色の部分に「○」を記入してください。件数と金額を集計します。</t>
    <rPh sb="0" eb="2">
      <t>ヒツヨウ</t>
    </rPh>
    <rPh sb="3" eb="5">
      <t>キジ</t>
    </rPh>
    <rPh sb="6" eb="7">
      <t>マエ</t>
    </rPh>
    <rPh sb="8" eb="10">
      <t>キイロ</t>
    </rPh>
    <rPh sb="11" eb="13">
      <t>ブブン</t>
    </rPh>
    <rPh sb="18" eb="20">
      <t>キニュウ</t>
    </rPh>
    <rPh sb="27" eb="29">
      <t>ケンスウ</t>
    </rPh>
    <rPh sb="30" eb="32">
      <t>キンガク</t>
    </rPh>
    <rPh sb="33" eb="35">
      <t>シュウケイ</t>
    </rPh>
    <phoneticPr fontId="1"/>
  </si>
  <si>
    <t>テーマの件数</t>
    <rPh sb="4" eb="6">
      <t>ケンスウ</t>
    </rPh>
    <phoneticPr fontId="1"/>
  </si>
  <si>
    <t>見積書の要否</t>
    <rPh sb="0" eb="3">
      <t>ミツモリショ</t>
    </rPh>
    <rPh sb="4" eb="6">
      <t>ヨウヒ</t>
    </rPh>
    <phoneticPr fontId="1"/>
  </si>
  <si>
    <t>テーマ毎の購入　次のシートに記入してください。</t>
    <rPh sb="3" eb="4">
      <t>ゴト</t>
    </rPh>
    <rPh sb="5" eb="7">
      <t>コウニュウ</t>
    </rPh>
    <rPh sb="8" eb="9">
      <t>ツギ</t>
    </rPh>
    <rPh sb="14" eb="16">
      <t>キニュウ</t>
    </rPh>
    <phoneticPr fontId="1"/>
  </si>
  <si>
    <t>○</t>
    <phoneticPr fontId="1"/>
  </si>
  <si>
    <t>必要事項を記入しcontact@envix.comへ添付ファイルとしてお送りください。</t>
    <rPh sb="0" eb="2">
      <t>ヒツヨウ</t>
    </rPh>
    <rPh sb="2" eb="4">
      <t>ジコウ</t>
    </rPh>
    <rPh sb="5" eb="7">
      <t>キニュウ</t>
    </rPh>
    <rPh sb="26" eb="28">
      <t>テンプ</t>
    </rPh>
    <rPh sb="36" eb="37">
      <t>オク</t>
    </rPh>
    <phoneticPr fontId="1"/>
  </si>
  <si>
    <t>お電話番号</t>
    <phoneticPr fontId="1"/>
  </si>
  <si>
    <t>請求書送付先御住所</t>
    <rPh sb="6" eb="7">
      <t>ゴ</t>
    </rPh>
    <phoneticPr fontId="1"/>
  </si>
  <si>
    <t>請求書送付先宛名（上記と異なる場合）</t>
    <phoneticPr fontId="1"/>
  </si>
  <si>
    <t>正式お見積書が必要な場合にはここに「必要」とご記入ください。御見積もり書をPDFでお送りいたします。</t>
    <rPh sb="0" eb="2">
      <t>セイシキ</t>
    </rPh>
    <rPh sb="3" eb="6">
      <t>ミツモリショ</t>
    </rPh>
    <rPh sb="7" eb="9">
      <t>ヒツヨウ</t>
    </rPh>
    <rPh sb="10" eb="12">
      <t>バアイ</t>
    </rPh>
    <rPh sb="18" eb="20">
      <t>ヒツヨウ</t>
    </rPh>
    <rPh sb="23" eb="25">
      <t>キニュウ</t>
    </rPh>
    <rPh sb="30" eb="33">
      <t>オミツ</t>
    </rPh>
    <rPh sb="35" eb="36">
      <t>ショ</t>
    </rPh>
    <rPh sb="42" eb="43">
      <t>オク</t>
    </rPh>
    <phoneticPr fontId="1"/>
  </si>
  <si>
    <t>のセルに「○」を付けてください。テーマ毎ご購入後希望の方は次のシートもご記入ください。</t>
    <rPh sb="8" eb="9">
      <t>ツ</t>
    </rPh>
    <rPh sb="19" eb="20">
      <t>ゴト</t>
    </rPh>
    <rPh sb="21" eb="24">
      <t>コウニュウゴ</t>
    </rPh>
    <rPh sb="24" eb="26">
      <t>キボウ</t>
    </rPh>
    <rPh sb="27" eb="28">
      <t>カタ</t>
    </rPh>
    <rPh sb="29" eb="30">
      <t>ツギ</t>
    </rPh>
    <rPh sb="36" eb="38">
      <t>キニュウ</t>
    </rPh>
    <phoneticPr fontId="1"/>
  </si>
  <si>
    <t>単号か一年契約か、いずれか片方に「○」を入力してください。</t>
    <rPh sb="0" eb="1">
      <t>タン</t>
    </rPh>
    <rPh sb="1" eb="2">
      <t>ゴウ</t>
    </rPh>
    <rPh sb="3" eb="5">
      <t>イチネン</t>
    </rPh>
    <rPh sb="5" eb="7">
      <t>ケイヤク</t>
    </rPh>
    <rPh sb="13" eb="15">
      <t>カタホウ</t>
    </rPh>
    <rPh sb="20" eb="22">
      <t>ニュウリョク</t>
    </rPh>
    <phoneticPr fontId="1"/>
  </si>
  <si>
    <t>ラテンアメリカ編</t>
  </si>
  <si>
    <t>ラテンアメリカ編　2件</t>
    <rPh sb="7" eb="8">
      <t>ヘン</t>
    </rPh>
    <rPh sb="10" eb="11">
      <t>ケン</t>
    </rPh>
    <phoneticPr fontId="1"/>
  </si>
  <si>
    <r>
      <t>中国編：</t>
    </r>
    <r>
      <rPr>
        <b/>
        <sz val="14"/>
        <color theme="1"/>
        <rFont val="Century"/>
        <family val="1"/>
      </rPr>
      <t>11</t>
    </r>
    <r>
      <rPr>
        <b/>
        <sz val="14"/>
        <color theme="1"/>
        <rFont val="ＭＳ 明朝"/>
        <family val="1"/>
        <charset val="128"/>
      </rPr>
      <t>件</t>
    </r>
    <phoneticPr fontId="1"/>
  </si>
  <si>
    <t>金額（税別）</t>
    <rPh sb="0" eb="2">
      <t>キンガク</t>
    </rPh>
    <rPh sb="3" eb="5">
      <t>ゼイベツ</t>
    </rPh>
    <phoneticPr fontId="1"/>
  </si>
  <si>
    <t>総合計（税別）</t>
    <rPh sb="0" eb="1">
      <t>ソウ</t>
    </rPh>
    <rPh sb="1" eb="3">
      <t>ゴウケイ</t>
    </rPh>
    <phoneticPr fontId="1"/>
  </si>
  <si>
    <t>総合計
（税別）</t>
    <rPh sb="0" eb="1">
      <t>ソウ</t>
    </rPh>
    <rPh sb="1" eb="3">
      <t>ゴウケイ</t>
    </rPh>
    <rPh sb="5" eb="7">
      <t>ゼイベツ</t>
    </rPh>
    <phoneticPr fontId="1"/>
  </si>
  <si>
    <t>トレンドレポート2018年前記号購入申し込み書</t>
    <rPh sb="16" eb="18">
      <t>コウニュウ</t>
    </rPh>
    <rPh sb="18" eb="19">
      <t>モウ</t>
    </rPh>
    <rPh sb="20" eb="21">
      <t>コ</t>
    </rPh>
    <rPh sb="22" eb="23">
      <t>ショ</t>
    </rPh>
    <phoneticPr fontId="1"/>
  </si>
  <si>
    <r>
      <t>①　</t>
    </r>
    <r>
      <rPr>
        <sz val="10.5"/>
        <color theme="1"/>
        <rFont val="Century"/>
        <family val="1"/>
      </rPr>
      <t>REACH</t>
    </r>
    <r>
      <rPr>
        <sz val="10.5"/>
        <color theme="1"/>
        <rFont val="Times New Roman"/>
        <family val="1"/>
      </rPr>
      <t>規則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化学物質関連</t>
    </r>
  </si>
  <si>
    <r>
      <t>②　</t>
    </r>
    <r>
      <rPr>
        <sz val="10.5"/>
        <color theme="1"/>
        <rFont val="Century"/>
        <family val="1"/>
      </rPr>
      <t>CLP</t>
    </r>
    <r>
      <rPr>
        <sz val="10.5"/>
        <color theme="1"/>
        <rFont val="Times New Roman"/>
        <family val="1"/>
      </rPr>
      <t>規則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化学物質関連</t>
    </r>
  </si>
  <si>
    <r>
      <t>③　殺生物性製品規則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製品系、化学物質関連</t>
    </r>
  </si>
  <si>
    <r>
      <t>④　電気・電子製品への特定の有害物質の使用を禁止する指令</t>
    </r>
    <r>
      <rPr>
        <sz val="10.5"/>
        <color theme="1"/>
        <rFont val="Century"/>
        <family val="1"/>
      </rPr>
      <t xml:space="preserve">(RoHS) ―― </t>
    </r>
    <r>
      <rPr>
        <sz val="10.5"/>
        <color theme="1"/>
        <rFont val="Times New Roman"/>
        <family val="1"/>
      </rPr>
      <t>製品系、化学物質関連</t>
    </r>
  </si>
  <si>
    <r>
      <t>⑤　廃電気電子機器（</t>
    </r>
    <r>
      <rPr>
        <sz val="10.5"/>
        <color theme="1"/>
        <rFont val="Century"/>
        <family val="1"/>
      </rPr>
      <t>WEEE</t>
    </r>
    <r>
      <rPr>
        <sz val="10.5"/>
        <color theme="1"/>
        <rFont val="Times New Roman"/>
        <family val="1"/>
      </rPr>
      <t>）指令とその改正案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製品系</t>
    </r>
  </si>
  <si>
    <r>
      <t>⑥　</t>
    </r>
    <r>
      <rPr>
        <sz val="10.5"/>
        <color theme="1"/>
        <rFont val="Century"/>
        <family val="1"/>
      </rPr>
      <t>ErP</t>
    </r>
    <r>
      <rPr>
        <sz val="10.5"/>
        <color theme="1"/>
        <rFont val="Times New Roman"/>
        <family val="1"/>
      </rPr>
      <t>（エコデザイン）指令及びエネルギーラベル指令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製品系</t>
    </r>
  </si>
  <si>
    <r>
      <t>⑦　省エネ政策（エネルギー効率指令及び建物のエネルギー性能に関する指令）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製品系、生産系、</t>
    </r>
    <r>
      <rPr>
        <sz val="10.5"/>
        <color theme="1"/>
        <rFont val="Century"/>
        <family val="1"/>
      </rPr>
      <t>CSR</t>
    </r>
    <r>
      <rPr>
        <sz val="10.5"/>
        <color theme="1"/>
        <rFont val="Times New Roman"/>
        <family val="1"/>
      </rPr>
      <t>・環境管理関連</t>
    </r>
  </si>
  <si>
    <r>
      <t>⑧　廃棄物規制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生産系</t>
    </r>
  </si>
  <si>
    <r>
      <t>⑨　大気汚染防止（固定排出源、</t>
    </r>
    <r>
      <rPr>
        <sz val="10.5"/>
        <color theme="1"/>
        <rFont val="Century"/>
        <family val="1"/>
      </rPr>
      <t>IPPC</t>
    </r>
    <r>
      <rPr>
        <sz val="10.5"/>
        <color theme="1"/>
        <rFont val="Times New Roman"/>
        <family val="1"/>
      </rPr>
      <t>）</t>
    </r>
    <r>
      <rPr>
        <sz val="10.5"/>
        <color theme="1"/>
        <rFont val="Century"/>
        <family val="1"/>
      </rPr>
      <t xml:space="preserve">―― </t>
    </r>
    <r>
      <rPr>
        <sz val="10.5"/>
        <color theme="1"/>
        <rFont val="Times New Roman"/>
        <family val="1"/>
      </rPr>
      <t>生産系、化学物質関連</t>
    </r>
  </si>
  <si>
    <r>
      <t>⑩　大気汚染防止（移動発生源：軽量自動車（</t>
    </r>
    <r>
      <rPr>
        <sz val="10.5"/>
        <color theme="1"/>
        <rFont val="Century"/>
        <family val="1"/>
      </rPr>
      <t>Light-duty vehicles</t>
    </r>
    <r>
      <rPr>
        <sz val="10.5"/>
        <color theme="1"/>
        <rFont val="Times New Roman"/>
        <family val="1"/>
      </rPr>
      <t>）関連規制）</t>
    </r>
    <r>
      <rPr>
        <sz val="10.5"/>
        <color theme="1"/>
        <rFont val="Century"/>
        <family val="1"/>
      </rPr>
      <t xml:space="preserve">―― </t>
    </r>
    <r>
      <rPr>
        <sz val="10.5"/>
        <color theme="1"/>
        <rFont val="Times New Roman"/>
        <family val="1"/>
      </rPr>
      <t>製品系</t>
    </r>
  </si>
  <si>
    <r>
      <t>⑪　大気汚染防止（移動発生源：重量自動車（</t>
    </r>
    <r>
      <rPr>
        <sz val="10.5"/>
        <color theme="1"/>
        <rFont val="Century"/>
        <family val="1"/>
      </rPr>
      <t>Heavy-duty vehicles</t>
    </r>
    <r>
      <rPr>
        <sz val="10.5"/>
        <color theme="1"/>
        <rFont val="Times New Roman"/>
        <family val="1"/>
      </rPr>
      <t>）関連規制）</t>
    </r>
    <r>
      <rPr>
        <sz val="10.5"/>
        <color theme="1"/>
        <rFont val="Century"/>
        <family val="1"/>
      </rPr>
      <t xml:space="preserve">―― </t>
    </r>
    <r>
      <rPr>
        <sz val="10.5"/>
        <color theme="1"/>
        <rFont val="Times New Roman"/>
        <family val="1"/>
      </rPr>
      <t>製品系</t>
    </r>
  </si>
  <si>
    <r>
      <t>⑫　水質汚染防止（水不足問題含む）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生産系</t>
    </r>
  </si>
  <si>
    <r>
      <t>⑬　気候変動対策＆排出権取引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生産系、</t>
    </r>
    <r>
      <rPr>
        <sz val="10.5"/>
        <color theme="1"/>
        <rFont val="Century"/>
        <family val="1"/>
      </rPr>
      <t>CSR</t>
    </r>
    <r>
      <rPr>
        <sz val="10.5"/>
        <color theme="1"/>
        <rFont val="Times New Roman"/>
        <family val="1"/>
      </rPr>
      <t>・環境管理関連</t>
    </r>
  </si>
  <si>
    <r>
      <t>⑭　電気自動車等のクリーン自動車推進政策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製品系</t>
    </r>
  </si>
  <si>
    <r>
      <t>①　米国連邦有害物質規制（</t>
    </r>
    <r>
      <rPr>
        <sz val="10.5"/>
        <color theme="1"/>
        <rFont val="Century"/>
        <family val="1"/>
      </rPr>
      <t>TSCA</t>
    </r>
    <r>
      <rPr>
        <sz val="10.5"/>
        <color theme="1"/>
        <rFont val="Times New Roman"/>
        <family val="1"/>
      </rPr>
      <t>）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化学物質関連</t>
    </r>
  </si>
  <si>
    <r>
      <t>②　米国連邦有害物質規制（その他）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化学物質関連</t>
    </r>
  </si>
  <si>
    <r>
      <t>③　製品に含まれる有害物質の規制に関する州の法規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製品系、化学物質関連</t>
    </r>
  </si>
  <si>
    <r>
      <t>④　廃電気電子機器（</t>
    </r>
    <r>
      <rPr>
        <sz val="10.5"/>
        <color theme="1"/>
        <rFont val="Century"/>
        <family val="1"/>
      </rPr>
      <t>WEEE</t>
    </r>
    <r>
      <rPr>
        <sz val="10.5"/>
        <color theme="1"/>
        <rFont val="Times New Roman"/>
        <family val="1"/>
      </rPr>
      <t>）リサイクル法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製品系</t>
    </r>
  </si>
  <si>
    <r>
      <t>⑤　連邦エネルギー効率基準（製品省エネ）――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Times New Roman"/>
        <family val="1"/>
      </rPr>
      <t>製品系</t>
    </r>
  </si>
  <si>
    <r>
      <t>⑥　エネルギースター・プログラム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製品系</t>
    </r>
  </si>
  <si>
    <r>
      <t>⑦　プロポジション</t>
    </r>
    <r>
      <rPr>
        <sz val="10.5"/>
        <color theme="1"/>
        <rFont val="Century"/>
        <family val="1"/>
      </rPr>
      <t xml:space="preserve">65 ―― </t>
    </r>
    <r>
      <rPr>
        <sz val="10.5"/>
        <color theme="1"/>
        <rFont val="Times New Roman"/>
        <family val="1"/>
      </rPr>
      <t>製品系、化学物質関連</t>
    </r>
  </si>
  <si>
    <r>
      <t>⑧　大気汚染防止（移動発生源：自動車関連規制）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製品系</t>
    </r>
  </si>
  <si>
    <r>
      <t>⑨　大気汚染防止（固定発生源）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生産系</t>
    </r>
  </si>
  <si>
    <r>
      <t>⑩　フッ素化合物による水質汚染規制の動き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化学物質関連</t>
    </r>
  </si>
  <si>
    <r>
      <t>⑪　電気自動車推進政策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製品系</t>
    </r>
  </si>
  <si>
    <r>
      <t>⑫　米国：企業の自主的環境管理動向</t>
    </r>
    <r>
      <rPr>
        <sz val="10.5"/>
        <color theme="1"/>
        <rFont val="Century"/>
        <family val="1"/>
      </rPr>
      <t xml:space="preserve"> ―― CSR</t>
    </r>
    <r>
      <rPr>
        <sz val="10.5"/>
        <color theme="1"/>
        <rFont val="Times New Roman"/>
        <family val="1"/>
      </rPr>
      <t>･環境管理関連</t>
    </r>
  </si>
  <si>
    <r>
      <t>⑬　カナダの化学物質規制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化学物質関連</t>
    </r>
  </si>
  <si>
    <r>
      <t>⑭　カナダの機器のエネルギー規制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製品系</t>
    </r>
  </si>
  <si>
    <r>
      <t>①　メキシコ：エネルギー効率関連公式規格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製品系</t>
    </r>
  </si>
  <si>
    <r>
      <t>②　ブラジル：</t>
    </r>
    <r>
      <rPr>
        <sz val="10.5"/>
        <color theme="1"/>
        <rFont val="Century"/>
        <family val="1"/>
      </rPr>
      <t>WEEE</t>
    </r>
    <r>
      <rPr>
        <sz val="10.5"/>
        <color theme="1"/>
        <rFont val="Times New Roman"/>
        <family val="1"/>
      </rPr>
      <t>を含む廃棄物規制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製品系</t>
    </r>
  </si>
  <si>
    <r>
      <t>②　</t>
    </r>
    <r>
      <rPr>
        <u/>
        <sz val="10.5"/>
        <color rgb="FF000000"/>
        <rFont val="Century"/>
        <family val="1"/>
      </rPr>
      <t>WEEE</t>
    </r>
    <r>
      <rPr>
        <u/>
        <sz val="10.5"/>
        <color rgb="FF000000"/>
        <rFont val="Times New Roman"/>
        <family val="1"/>
      </rPr>
      <t>に関する法規制</t>
    </r>
    <r>
      <rPr>
        <u/>
        <sz val="10.5"/>
        <color rgb="FF000000"/>
        <rFont val="Century"/>
        <family val="1"/>
      </rPr>
      <t xml:space="preserve"> ―― </t>
    </r>
    <r>
      <rPr>
        <u/>
        <sz val="10.5"/>
        <color rgb="FF000000"/>
        <rFont val="Times New Roman"/>
        <family val="1"/>
      </rPr>
      <t>製品系</t>
    </r>
  </si>
  <si>
    <r>
      <t>③　製品省エネ関連規制（エネ効率ラベル／省エネ認証ラベル）</t>
    </r>
    <r>
      <rPr>
        <u/>
        <sz val="10.5"/>
        <color rgb="FF000000"/>
        <rFont val="Century"/>
        <family val="1"/>
      </rPr>
      <t xml:space="preserve">―― </t>
    </r>
    <r>
      <rPr>
        <u/>
        <sz val="10.5"/>
        <color rgb="FF000000"/>
        <rFont val="Times New Roman"/>
        <family val="1"/>
      </rPr>
      <t>製品系</t>
    </r>
  </si>
  <si>
    <r>
      <t>④　廃棄物輸入規制に関連する法規制</t>
    </r>
    <r>
      <rPr>
        <u/>
        <sz val="10.5"/>
        <color rgb="FF000000"/>
        <rFont val="Century"/>
        <family val="1"/>
      </rPr>
      <t xml:space="preserve"> ―― </t>
    </r>
    <r>
      <rPr>
        <u/>
        <sz val="10.5"/>
        <color rgb="FF000000"/>
        <rFont val="Times New Roman"/>
        <family val="1"/>
      </rPr>
      <t>生産系、製品系</t>
    </r>
  </si>
  <si>
    <r>
      <t>⑤　廃棄物規制に関連する法規制</t>
    </r>
    <r>
      <rPr>
        <u/>
        <sz val="10.5"/>
        <color rgb="FF000000"/>
        <rFont val="Century"/>
        <family val="1"/>
      </rPr>
      <t xml:space="preserve"> </t>
    </r>
    <r>
      <rPr>
        <u/>
        <sz val="10.5"/>
        <color rgb="FF000000"/>
        <rFont val="Times New Roman"/>
        <family val="1"/>
      </rPr>
      <t>――</t>
    </r>
    <r>
      <rPr>
        <u/>
        <sz val="10.5"/>
        <color rgb="FF000000"/>
        <rFont val="Century"/>
        <family val="1"/>
      </rPr>
      <t xml:space="preserve"> </t>
    </r>
    <r>
      <rPr>
        <u/>
        <sz val="10.5"/>
        <color rgb="FF000000"/>
        <rFont val="Times New Roman"/>
        <family val="1"/>
      </rPr>
      <t>生産系</t>
    </r>
  </si>
  <si>
    <r>
      <t>⑥　中国：大気汚染防止法（固定発生源）</t>
    </r>
    <r>
      <rPr>
        <u/>
        <sz val="10.5"/>
        <color rgb="FF000000"/>
        <rFont val="Century"/>
        <family val="1"/>
      </rPr>
      <t xml:space="preserve">―― </t>
    </r>
    <r>
      <rPr>
        <u/>
        <sz val="10.5"/>
        <color rgb="FF000000"/>
        <rFont val="Times New Roman"/>
        <family val="1"/>
      </rPr>
      <t>生産系</t>
    </r>
  </si>
  <si>
    <r>
      <t>⑦　新エネルギー自動車関連動向</t>
    </r>
    <r>
      <rPr>
        <u/>
        <sz val="10.5"/>
        <color rgb="FF000000"/>
        <rFont val="Century"/>
        <family val="1"/>
      </rPr>
      <t xml:space="preserve"> ―― </t>
    </r>
    <r>
      <rPr>
        <u/>
        <sz val="10.5"/>
        <color rgb="FF000000"/>
        <rFont val="Times New Roman"/>
        <family val="1"/>
      </rPr>
      <t>製品系、生産系</t>
    </r>
  </si>
  <si>
    <r>
      <t>⑧　水質汚染防止関連法令</t>
    </r>
    <r>
      <rPr>
        <u/>
        <sz val="10.5"/>
        <color rgb="FF000000"/>
        <rFont val="Century"/>
        <family val="1"/>
      </rPr>
      <t xml:space="preserve"> ―― </t>
    </r>
    <r>
      <rPr>
        <u/>
        <sz val="10.5"/>
        <color rgb="FF000000"/>
        <rFont val="Times New Roman"/>
        <family val="1"/>
      </rPr>
      <t>生産系</t>
    </r>
  </si>
  <si>
    <r>
      <t>⑨　土壌汚染防止規制動向</t>
    </r>
    <r>
      <rPr>
        <u/>
        <sz val="10.5"/>
        <color rgb="FF000000"/>
        <rFont val="Century"/>
        <family val="1"/>
      </rPr>
      <t xml:space="preserve"> </t>
    </r>
    <r>
      <rPr>
        <u/>
        <sz val="10.5"/>
        <color rgb="FF000000"/>
        <rFont val="Times New Roman"/>
        <family val="1"/>
      </rPr>
      <t>――</t>
    </r>
    <r>
      <rPr>
        <u/>
        <sz val="10.5"/>
        <color rgb="FF000000"/>
        <rFont val="Century"/>
        <family val="1"/>
      </rPr>
      <t xml:space="preserve"> </t>
    </r>
    <r>
      <rPr>
        <u/>
        <sz val="10.5"/>
        <color rgb="FF000000"/>
        <rFont val="Times New Roman"/>
        <family val="1"/>
      </rPr>
      <t>生産系</t>
    </r>
  </si>
  <si>
    <r>
      <t>⑩　省エネ政策全般</t>
    </r>
    <r>
      <rPr>
        <u/>
        <sz val="10.5"/>
        <color rgb="FF000000"/>
        <rFont val="Century"/>
        <family val="1"/>
      </rPr>
      <t xml:space="preserve"> ―― </t>
    </r>
    <r>
      <rPr>
        <u/>
        <sz val="10.5"/>
        <color rgb="FF000000"/>
        <rFont val="Times New Roman"/>
        <family val="1"/>
      </rPr>
      <t>製品系、生産系、</t>
    </r>
    <r>
      <rPr>
        <u/>
        <sz val="10.5"/>
        <color rgb="FF000000"/>
        <rFont val="Century"/>
        <family val="1"/>
      </rPr>
      <t>CSR</t>
    </r>
    <r>
      <rPr>
        <u/>
        <sz val="10.5"/>
        <color rgb="FF000000"/>
        <rFont val="Times New Roman"/>
        <family val="1"/>
      </rPr>
      <t>・環境管理関連</t>
    </r>
  </si>
  <si>
    <r>
      <t>⑫　中国労働安全衛生</t>
    </r>
    <r>
      <rPr>
        <u/>
        <sz val="10.5"/>
        <color rgb="FF000000"/>
        <rFont val="Century"/>
        <family val="1"/>
      </rPr>
      <t xml:space="preserve"> ―― </t>
    </r>
    <r>
      <rPr>
        <u/>
        <sz val="10.5"/>
        <color rgb="FF000000"/>
        <rFont val="Times New Roman"/>
        <family val="1"/>
      </rPr>
      <t>生産系</t>
    </r>
  </si>
  <si>
    <r>
      <t>①　韓国</t>
    </r>
    <r>
      <rPr>
        <sz val="10.5"/>
        <color theme="1"/>
        <rFont val="Century"/>
        <family val="1"/>
      </rPr>
      <t>(1)</t>
    </r>
    <r>
      <rPr>
        <sz val="10.5"/>
        <color theme="1"/>
        <rFont val="Times New Roman"/>
        <family val="1"/>
      </rPr>
      <t>：殺生物性物質関連法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化学物質関連</t>
    </r>
  </si>
  <si>
    <r>
      <t>②　韓国</t>
    </r>
    <r>
      <rPr>
        <sz val="10.5"/>
        <color theme="1"/>
        <rFont val="Century"/>
        <family val="1"/>
      </rPr>
      <t>(2)</t>
    </r>
    <r>
      <rPr>
        <sz val="10.5"/>
        <color theme="1"/>
        <rFont val="Times New Roman"/>
        <family val="1"/>
      </rPr>
      <t>：製品リサイクル＆資源循環基本法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製品系</t>
    </r>
  </si>
  <si>
    <r>
      <t>③　インド</t>
    </r>
    <r>
      <rPr>
        <sz val="10.5"/>
        <color theme="1"/>
        <rFont val="Century"/>
        <family val="1"/>
      </rPr>
      <t>(1)</t>
    </r>
    <r>
      <rPr>
        <sz val="10.5"/>
        <color theme="1"/>
        <rFont val="Times New Roman"/>
        <family val="1"/>
      </rPr>
      <t>：製品関連省エネ規制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製品系</t>
    </r>
  </si>
  <si>
    <r>
      <t>④　インド</t>
    </r>
    <r>
      <rPr>
        <sz val="10.5"/>
        <color theme="1"/>
        <rFont val="Century"/>
        <family val="1"/>
      </rPr>
      <t>(2)</t>
    </r>
    <r>
      <rPr>
        <sz val="10.5"/>
        <color theme="1"/>
        <rFont val="Times New Roman"/>
        <family val="1"/>
      </rPr>
      <t>：</t>
    </r>
    <r>
      <rPr>
        <sz val="10.5"/>
        <color theme="1"/>
        <rFont val="Century"/>
        <family val="1"/>
      </rPr>
      <t>E-waste</t>
    </r>
    <r>
      <rPr>
        <sz val="10.5"/>
        <color theme="1"/>
        <rFont val="Times New Roman"/>
        <family val="1"/>
      </rPr>
      <t>規則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製品系</t>
    </r>
  </si>
  <si>
    <r>
      <t>⑤　フィリピン：化学物質規制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化学物質関連</t>
    </r>
  </si>
  <si>
    <r>
      <t>⑥　シンガポール：化学物質規制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化学物質関連</t>
    </r>
  </si>
  <si>
    <r>
      <t>⑦　台湾</t>
    </r>
    <r>
      <rPr>
        <sz val="10.5"/>
        <color theme="1"/>
        <rFont val="Century"/>
        <family val="1"/>
      </rPr>
      <t>(1)</t>
    </r>
    <r>
      <rPr>
        <sz val="10.5"/>
        <color theme="1"/>
        <rFont val="Times New Roman"/>
        <family val="1"/>
      </rPr>
      <t>：化学物質規制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化学物質関連</t>
    </r>
  </si>
  <si>
    <r>
      <t>⑧　台湾</t>
    </r>
    <r>
      <rPr>
        <sz val="10.5"/>
        <color theme="1"/>
        <rFont val="Century"/>
        <family val="1"/>
      </rPr>
      <t>(2)</t>
    </r>
    <r>
      <rPr>
        <sz val="10.5"/>
        <color theme="1"/>
        <rFont val="Times New Roman"/>
        <family val="1"/>
      </rPr>
      <t>：廃棄物＆有害廃棄物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製品系</t>
    </r>
  </si>
  <si>
    <r>
      <t>⑨　タイ</t>
    </r>
    <r>
      <rPr>
        <sz val="10.5"/>
        <color theme="1"/>
        <rFont val="Century"/>
        <family val="1"/>
      </rPr>
      <t>(1)</t>
    </r>
    <r>
      <rPr>
        <sz val="10.5"/>
        <color theme="1"/>
        <rFont val="Times New Roman"/>
        <family val="1"/>
      </rPr>
      <t>：有害物質法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化学物質関連</t>
    </r>
  </si>
  <si>
    <r>
      <t>⑩　タイ</t>
    </r>
    <r>
      <rPr>
        <sz val="10.5"/>
        <color theme="1"/>
        <rFont val="Century"/>
        <family val="1"/>
      </rPr>
      <t>(2)</t>
    </r>
    <r>
      <rPr>
        <sz val="10.5"/>
        <color theme="1"/>
        <rFont val="Times New Roman"/>
        <family val="1"/>
      </rPr>
      <t>：職場における熱、明るさ、騒音の管理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生産系</t>
    </r>
  </si>
  <si>
    <r>
      <t>⑪　オーストラリア：有害化学物質規制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化学物質関連</t>
    </r>
  </si>
  <si>
    <r>
      <t>⑫　ニュージーランド：有害化学物質規制</t>
    </r>
    <r>
      <rPr>
        <sz val="10.5"/>
        <color theme="1"/>
        <rFont val="Century"/>
        <family val="1"/>
      </rPr>
      <t xml:space="preserve"> ―― </t>
    </r>
    <r>
      <rPr>
        <sz val="10.5"/>
        <color theme="1"/>
        <rFont val="Times New Roman"/>
        <family val="1"/>
      </rPr>
      <t>化学物質関連</t>
    </r>
  </si>
  <si>
    <r>
      <rPr>
        <u/>
        <sz val="10.5"/>
        <color rgb="FF000000"/>
        <rFont val="ＭＳ Ｐ明朝"/>
        <family val="1"/>
        <charset val="128"/>
      </rPr>
      <t>⑪　環境政策全般（環境保護税法および汚染物質排出許可関連中心）――</t>
    </r>
    <r>
      <rPr>
        <u/>
        <sz val="10.5"/>
        <color rgb="FF000000"/>
        <rFont val="Times New Roman"/>
        <family val="1"/>
      </rPr>
      <t xml:space="preserve"> </t>
    </r>
    <r>
      <rPr>
        <u/>
        <sz val="10.5"/>
        <color rgb="FF000000"/>
        <rFont val="ＭＳ Ｐ明朝"/>
        <family val="1"/>
        <charset val="128"/>
      </rPr>
      <t>生産系、</t>
    </r>
    <r>
      <rPr>
        <u/>
        <sz val="10.5"/>
        <color rgb="FF000000"/>
        <rFont val="Times New Roman"/>
        <family val="1"/>
      </rPr>
      <t>CSR</t>
    </r>
    <r>
      <rPr>
        <u/>
        <sz val="10.5"/>
        <color rgb="FF000000"/>
        <rFont val="ＭＳ Ｐ明朝"/>
        <family val="1"/>
        <charset val="128"/>
      </rPr>
      <t>・環境管理関連</t>
    </r>
    <phoneticPr fontId="1"/>
  </si>
  <si>
    <r>
      <rPr>
        <u/>
        <sz val="10.5"/>
        <color rgb="FF000000"/>
        <rFont val="ＭＳ Ｐ明朝"/>
        <family val="1"/>
        <charset val="128"/>
      </rPr>
      <t>①　化学物質規制関連（危険化学品関連規制及び</t>
    </r>
    <r>
      <rPr>
        <u/>
        <sz val="10.5"/>
        <color rgb="FF000000"/>
        <rFont val="Century"/>
        <family val="1"/>
      </rPr>
      <t>RoHS</t>
    </r>
    <r>
      <rPr>
        <u/>
        <sz val="10.5"/>
        <color rgb="FF000000"/>
        <rFont val="ＭＳ Ｐ明朝"/>
        <family val="1"/>
        <charset val="128"/>
      </rPr>
      <t>規制中心）――</t>
    </r>
    <r>
      <rPr>
        <u/>
        <sz val="10.5"/>
        <color rgb="FF000000"/>
        <rFont val="Century"/>
        <family val="1"/>
      </rPr>
      <t xml:space="preserve"> </t>
    </r>
    <r>
      <rPr>
        <u/>
        <sz val="10.5"/>
        <color rgb="FF000000"/>
        <rFont val="ＭＳ Ｐ明朝"/>
        <family val="1"/>
        <charset val="128"/>
      </rPr>
      <t>化学物質関連、製品系</t>
    </r>
    <phoneticPr fontId="1"/>
  </si>
  <si>
    <t>テーマ</t>
    <phoneticPr fontId="1"/>
  </si>
  <si>
    <t>ページ数</t>
    <rPh sb="3" eb="4">
      <t>スウ</t>
    </rPh>
    <phoneticPr fontId="1"/>
  </si>
  <si>
    <t>テーマ</t>
    <phoneticPr fontId="1"/>
  </si>
  <si>
    <t>ページ数</t>
    <rPh sb="3" eb="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</si>
</sst>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10.5"/>
      <color theme="1"/>
      <name val="ＭＳ Ｐ明朝"/>
      <family val="1"/>
      <charset val="128"/>
    </font>
    <font>
      <b/>
      <sz val="14"/>
      <color theme="1"/>
      <name val="Century"/>
      <family val="1"/>
    </font>
    <font>
      <b/>
      <sz val="14"/>
      <color theme="1"/>
      <name val="ＭＳ 明朝"/>
      <family val="1"/>
      <charset val="128"/>
    </font>
    <font>
      <b/>
      <sz val="12"/>
      <color rgb="FF008000"/>
      <name val="Century"/>
      <family val="1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rgb="FF0070C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FF00"/>
      <name val="ＭＳ Ｐゴシック"/>
      <family val="2"/>
      <charset val="128"/>
      <scheme val="minor"/>
    </font>
    <font>
      <sz val="10.5"/>
      <color rgb="FF00B0F0"/>
      <name val="ＭＳ 明朝"/>
      <family val="1"/>
      <charset val="128"/>
    </font>
    <font>
      <sz val="11"/>
      <color rgb="FF00B0F0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sz val="10.5"/>
      <color rgb="FFFF0000"/>
      <name val="Century"/>
      <family val="1"/>
    </font>
    <font>
      <sz val="11"/>
      <color rgb="FFFF0000"/>
      <name val="Century"/>
      <family val="1"/>
    </font>
    <font>
      <sz val="16"/>
      <color rgb="FFFF0000"/>
      <name val="Century"/>
      <family val="1"/>
    </font>
    <font>
      <sz val="14"/>
      <color theme="1"/>
      <name val="ＭＳ Ｐゴシック"/>
      <family val="2"/>
      <charset val="128"/>
      <scheme val="minor"/>
    </font>
    <font>
      <sz val="10.5"/>
      <color theme="1"/>
      <name val="Times New Roman"/>
      <family val="1"/>
    </font>
    <font>
      <sz val="10.5"/>
      <color rgb="FF0000FF"/>
      <name val="Century"/>
      <family val="1"/>
    </font>
    <font>
      <u/>
      <sz val="10.5"/>
      <color rgb="FF000000"/>
      <name val="Times New Roman"/>
      <family val="1"/>
    </font>
    <font>
      <u/>
      <sz val="10.5"/>
      <color rgb="FF000000"/>
      <name val="Century"/>
      <family val="1"/>
    </font>
    <font>
      <b/>
      <sz val="10.5"/>
      <color theme="1"/>
      <name val="Century"/>
      <family val="1"/>
    </font>
    <font>
      <u/>
      <sz val="10.5"/>
      <color rgb="FF00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applyAlignment="1">
      <alignment vertical="center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5" fontId="4" fillId="0" borderId="22" xfId="0" applyNumberFormat="1" applyFont="1" applyBorder="1" applyAlignment="1">
      <alignment vertical="center" wrapText="1"/>
    </xf>
    <xf numFmtId="5" fontId="4" fillId="0" borderId="24" xfId="0" applyNumberFormat="1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32" xfId="0" applyBorder="1">
      <alignment vertical="center"/>
    </xf>
    <xf numFmtId="0" fontId="4" fillId="0" borderId="40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0" fillId="0" borderId="48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3" borderId="43" xfId="0" applyFill="1" applyBorder="1">
      <alignment vertical="center"/>
    </xf>
    <xf numFmtId="0" fontId="0" fillId="3" borderId="44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3" borderId="0" xfId="0" applyFont="1" applyFill="1">
      <alignment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4" fillId="0" borderId="54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3" fillId="0" borderId="55" xfId="0" applyFont="1" applyBorder="1" applyAlignment="1">
      <alignment vertical="center" wrapText="1"/>
    </xf>
    <xf numFmtId="0" fontId="3" fillId="3" borderId="56" xfId="0" applyFont="1" applyFill="1" applyBorder="1" applyAlignment="1">
      <alignment vertical="center" wrapText="1"/>
    </xf>
    <xf numFmtId="0" fontId="3" fillId="3" borderId="57" xfId="0" applyFont="1" applyFill="1" applyBorder="1" applyAlignment="1">
      <alignment vertical="center" wrapText="1"/>
    </xf>
    <xf numFmtId="0" fontId="5" fillId="3" borderId="58" xfId="0" applyFont="1" applyFill="1" applyBorder="1" applyAlignment="1">
      <alignment vertical="center" wrapText="1"/>
    </xf>
    <xf numFmtId="5" fontId="4" fillId="0" borderId="21" xfId="0" applyNumberFormat="1" applyFont="1" applyBorder="1" applyAlignment="1">
      <alignment vertical="center" wrapText="1"/>
    </xf>
    <xf numFmtId="0" fontId="4" fillId="3" borderId="56" xfId="0" applyFont="1" applyFill="1" applyBorder="1" applyAlignment="1">
      <alignment vertical="center" wrapText="1"/>
    </xf>
    <xf numFmtId="0" fontId="5" fillId="3" borderId="56" xfId="0" applyFont="1" applyFill="1" applyBorder="1" applyAlignment="1">
      <alignment vertical="center" wrapText="1"/>
    </xf>
    <xf numFmtId="0" fontId="4" fillId="3" borderId="57" xfId="0" applyFont="1" applyFill="1" applyBorder="1" applyAlignment="1">
      <alignment vertical="center" wrapText="1"/>
    </xf>
    <xf numFmtId="0" fontId="0" fillId="4" borderId="0" xfId="0" applyFill="1">
      <alignment vertical="center"/>
    </xf>
    <xf numFmtId="0" fontId="25" fillId="0" borderId="1" xfId="0" applyFont="1" applyBorder="1" applyAlignment="1">
      <alignment vertical="center" wrapText="1"/>
    </xf>
    <xf numFmtId="0" fontId="27" fillId="0" borderId="0" xfId="0" applyFont="1">
      <alignment vertical="center"/>
    </xf>
    <xf numFmtId="0" fontId="30" fillId="0" borderId="0" xfId="0" applyFont="1">
      <alignment vertical="center"/>
    </xf>
    <xf numFmtId="0" fontId="10" fillId="0" borderId="43" xfId="0" applyFont="1" applyBorder="1" applyAlignment="1">
      <alignment horizontal="center" vertical="center"/>
    </xf>
    <xf numFmtId="5" fontId="21" fillId="0" borderId="46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5" xfId="0" applyFill="1" applyBorder="1">
      <alignment vertical="center"/>
    </xf>
    <xf numFmtId="0" fontId="26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2" borderId="5" xfId="0" applyFill="1" applyBorder="1" applyAlignment="1">
      <alignment horizontal="right" vertical="center"/>
    </xf>
    <xf numFmtId="0" fontId="0" fillId="2" borderId="8" xfId="0" applyFill="1" applyBorder="1">
      <alignment vertical="center"/>
    </xf>
    <xf numFmtId="0" fontId="26" fillId="0" borderId="9" xfId="0" applyFont="1" applyBorder="1">
      <alignment vertical="center"/>
    </xf>
    <xf numFmtId="0" fontId="0" fillId="0" borderId="10" xfId="0" applyBorder="1">
      <alignment vertical="center"/>
    </xf>
    <xf numFmtId="0" fontId="0" fillId="2" borderId="59" xfId="0" applyFill="1" applyBorder="1">
      <alignment vertical="center"/>
    </xf>
    <xf numFmtId="0" fontId="26" fillId="0" borderId="11" xfId="0" applyFont="1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7" fillId="0" borderId="2" xfId="0" applyFont="1" applyBorder="1">
      <alignment vertical="center"/>
    </xf>
    <xf numFmtId="0" fontId="7" fillId="0" borderId="13" xfId="0" applyFont="1" applyBorder="1">
      <alignment vertical="center"/>
    </xf>
    <xf numFmtId="0" fontId="28" fillId="0" borderId="6" xfId="0" applyFont="1" applyBorder="1" applyAlignment="1">
      <alignment horizontal="justify" vertical="center"/>
    </xf>
    <xf numFmtId="0" fontId="28" fillId="0" borderId="9" xfId="0" applyFont="1" applyBorder="1" applyAlignment="1">
      <alignment horizontal="justify" vertical="center"/>
    </xf>
    <xf numFmtId="0" fontId="28" fillId="0" borderId="11" xfId="0" applyFont="1" applyBorder="1" applyAlignment="1">
      <alignment horizontal="justify" vertical="center"/>
    </xf>
    <xf numFmtId="0" fontId="0" fillId="0" borderId="46" xfId="0" applyFill="1" applyBorder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5" fontId="24" fillId="0" borderId="45" xfId="0" applyNumberFormat="1" applyFont="1" applyBorder="1" applyAlignment="1">
      <alignment horizontal="center" vertical="center"/>
    </xf>
    <xf numFmtId="5" fontId="24" fillId="0" borderId="37" xfId="0" applyNumberFormat="1" applyFont="1" applyBorder="1" applyAlignment="1">
      <alignment horizontal="center" vertical="center"/>
    </xf>
    <xf numFmtId="5" fontId="24" fillId="0" borderId="38" xfId="0" applyNumberFormat="1" applyFont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3" borderId="51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5" fontId="22" fillId="0" borderId="27" xfId="0" applyNumberFormat="1" applyFont="1" applyBorder="1" applyAlignment="1">
      <alignment horizontal="center" vertical="center" wrapText="1"/>
    </xf>
    <xf numFmtId="5" fontId="22" fillId="0" borderId="28" xfId="0" applyNumberFormat="1" applyFont="1" applyBorder="1" applyAlignment="1">
      <alignment horizontal="center" vertical="center" wrapText="1"/>
    </xf>
    <xf numFmtId="5" fontId="22" fillId="0" borderId="31" xfId="0" applyNumberFormat="1" applyFont="1" applyBorder="1" applyAlignment="1">
      <alignment horizontal="center" vertical="center" wrapText="1"/>
    </xf>
    <xf numFmtId="0" fontId="0" fillId="3" borderId="44" xfId="0" applyFill="1" applyBorder="1" applyAlignment="1">
      <alignment horizontal="left" vertical="top"/>
    </xf>
    <xf numFmtId="5" fontId="23" fillId="0" borderId="33" xfId="0" applyNumberFormat="1" applyFont="1" applyBorder="1" applyAlignment="1">
      <alignment horizontal="center" vertical="center"/>
    </xf>
    <xf numFmtId="5" fontId="23" fillId="0" borderId="34" xfId="0" applyNumberFormat="1" applyFont="1" applyBorder="1" applyAlignment="1">
      <alignment horizontal="center" vertical="center"/>
    </xf>
    <xf numFmtId="5" fontId="23" fillId="0" borderId="35" xfId="0" applyNumberFormat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5" fontId="23" fillId="0" borderId="36" xfId="0" applyNumberFormat="1" applyFont="1" applyBorder="1" applyAlignment="1">
      <alignment horizontal="left" vertical="center" wrapText="1"/>
    </xf>
    <xf numFmtId="0" fontId="23" fillId="0" borderId="38" xfId="0" applyFont="1" applyBorder="1" applyAlignment="1">
      <alignment horizontal="left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24517;&#35201;&#20107;&#38917;&#12434;&#35352;&#20837;&#12375;contact@envix.com&#12408;&#28155;&#20184;&#12501;&#12449;&#12452;&#12523;&#12392;&#12375;&#12390;&#12362;&#36865;&#12426;&#12367;&#12384;&#12373;&#12356;&#12290;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13" zoomScale="115" zoomScaleNormal="115" workbookViewId="0">
      <selection activeCell="L23" sqref="L23"/>
    </sheetView>
  </sheetViews>
  <sheetFormatPr defaultRowHeight="13.5" x14ac:dyDescent="0.15"/>
  <cols>
    <col min="2" max="2" width="11.125" customWidth="1"/>
    <col min="6" max="6" width="12.125" customWidth="1"/>
    <col min="7" max="8" width="7.875" customWidth="1"/>
  </cols>
  <sheetData>
    <row r="1" spans="1:8" ht="18.75" x14ac:dyDescent="0.15">
      <c r="A1" s="25" t="s">
        <v>43</v>
      </c>
    </row>
    <row r="2" spans="1:8" ht="14.25" thickBot="1" x14ac:dyDescent="0.2">
      <c r="B2" s="1" t="s">
        <v>30</v>
      </c>
    </row>
    <row r="3" spans="1:8" ht="14.25" thickBot="1" x14ac:dyDescent="0.2">
      <c r="A3" s="76" t="s">
        <v>0</v>
      </c>
      <c r="B3" s="77"/>
      <c r="C3" s="82" t="s">
        <v>1</v>
      </c>
      <c r="D3" s="83"/>
      <c r="E3" s="83"/>
      <c r="F3" s="83"/>
      <c r="G3" s="83"/>
      <c r="H3" s="77"/>
    </row>
    <row r="4" spans="1:8" x14ac:dyDescent="0.15">
      <c r="A4" s="78" t="s">
        <v>2</v>
      </c>
      <c r="B4" s="79"/>
      <c r="C4" s="84"/>
      <c r="D4" s="85"/>
      <c r="E4" s="85"/>
      <c r="F4" s="85"/>
      <c r="G4" s="85"/>
      <c r="H4" s="86"/>
    </row>
    <row r="5" spans="1:8" x14ac:dyDescent="0.15">
      <c r="A5" s="80" t="s">
        <v>3</v>
      </c>
      <c r="B5" s="81"/>
      <c r="C5" s="73"/>
      <c r="D5" s="74"/>
      <c r="E5" s="74"/>
      <c r="F5" s="74"/>
      <c r="G5" s="74"/>
      <c r="H5" s="75"/>
    </row>
    <row r="6" spans="1:8" x14ac:dyDescent="0.15">
      <c r="A6" s="80" t="s">
        <v>4</v>
      </c>
      <c r="B6" s="81"/>
      <c r="C6" s="73"/>
      <c r="D6" s="74"/>
      <c r="E6" s="74"/>
      <c r="F6" s="74"/>
      <c r="G6" s="74"/>
      <c r="H6" s="75"/>
    </row>
    <row r="7" spans="1:8" x14ac:dyDescent="0.15">
      <c r="A7" s="80" t="s">
        <v>5</v>
      </c>
      <c r="B7" s="81"/>
      <c r="C7" s="73"/>
      <c r="D7" s="74"/>
      <c r="E7" s="74"/>
      <c r="F7" s="74"/>
      <c r="G7" s="74"/>
      <c r="H7" s="75"/>
    </row>
    <row r="8" spans="1:8" x14ac:dyDescent="0.15">
      <c r="A8" s="80" t="s">
        <v>31</v>
      </c>
      <c r="B8" s="81"/>
      <c r="C8" s="73"/>
      <c r="D8" s="74"/>
      <c r="E8" s="74"/>
      <c r="F8" s="74"/>
      <c r="G8" s="74"/>
      <c r="H8" s="75"/>
    </row>
    <row r="9" spans="1:8" x14ac:dyDescent="0.15">
      <c r="A9" s="80" t="s">
        <v>32</v>
      </c>
      <c r="B9" s="81"/>
      <c r="C9" s="73"/>
      <c r="D9" s="74"/>
      <c r="E9" s="74"/>
      <c r="F9" s="74"/>
      <c r="G9" s="74"/>
      <c r="H9" s="75"/>
    </row>
    <row r="10" spans="1:8" ht="36" customHeight="1" x14ac:dyDescent="0.15">
      <c r="A10" s="90" t="s">
        <v>33</v>
      </c>
      <c r="B10" s="91"/>
      <c r="C10" s="92"/>
      <c r="D10" s="93"/>
      <c r="E10" s="93"/>
      <c r="F10" s="93"/>
      <c r="G10" s="93"/>
      <c r="H10" s="94"/>
    </row>
    <row r="11" spans="1:8" ht="41.25" customHeight="1" thickBot="1" x14ac:dyDescent="0.2">
      <c r="A11" s="71" t="s">
        <v>27</v>
      </c>
      <c r="B11" s="72"/>
      <c r="C11" s="108" t="s">
        <v>34</v>
      </c>
      <c r="D11" s="109"/>
      <c r="E11" s="109"/>
      <c r="F11" s="109"/>
      <c r="G11" s="109"/>
      <c r="H11" s="110"/>
    </row>
    <row r="13" spans="1:8" s="26" customFormat="1" ht="18.75" x14ac:dyDescent="0.15">
      <c r="A13" s="25" t="s">
        <v>19</v>
      </c>
    </row>
    <row r="14" spans="1:8" ht="14.25" thickBot="1" x14ac:dyDescent="0.2">
      <c r="A14" s="27" t="s">
        <v>29</v>
      </c>
      <c r="B14" s="29" t="s">
        <v>35</v>
      </c>
    </row>
    <row r="15" spans="1:8" ht="27.75" thickBot="1" x14ac:dyDescent="0.2">
      <c r="A15" s="22" t="s">
        <v>9</v>
      </c>
      <c r="B15" s="82" t="s">
        <v>6</v>
      </c>
      <c r="C15" s="83"/>
      <c r="D15" s="83"/>
      <c r="E15" s="83"/>
      <c r="F15" s="83"/>
      <c r="G15" s="83"/>
      <c r="H15" s="77"/>
    </row>
    <row r="16" spans="1:8" x14ac:dyDescent="0.15">
      <c r="A16" s="20"/>
      <c r="B16" s="111" t="s">
        <v>7</v>
      </c>
      <c r="C16" s="112"/>
      <c r="D16" s="112"/>
      <c r="E16" s="112"/>
      <c r="F16" s="112"/>
      <c r="G16" s="112"/>
      <c r="H16" s="113"/>
    </row>
    <row r="17" spans="1:8" x14ac:dyDescent="0.15">
      <c r="A17" s="21"/>
      <c r="B17" s="114" t="s">
        <v>8</v>
      </c>
      <c r="C17" s="115"/>
      <c r="D17" s="115"/>
      <c r="E17" s="115"/>
      <c r="F17" s="115"/>
      <c r="G17" s="115"/>
      <c r="H17" s="116"/>
    </row>
    <row r="18" spans="1:8" x14ac:dyDescent="0.15">
      <c r="A18" s="101"/>
      <c r="B18" s="117" t="s">
        <v>10</v>
      </c>
      <c r="C18" s="118"/>
      <c r="D18" s="118"/>
      <c r="E18" s="118"/>
      <c r="F18" s="118"/>
      <c r="G18" s="118"/>
      <c r="H18" s="119"/>
    </row>
    <row r="19" spans="1:8" ht="14.25" thickBot="1" x14ac:dyDescent="0.2">
      <c r="A19" s="101"/>
      <c r="B19" s="23"/>
      <c r="C19" s="28" t="s">
        <v>36</v>
      </c>
      <c r="D19" s="23"/>
      <c r="E19" s="23"/>
      <c r="F19" s="23"/>
      <c r="G19" s="23"/>
      <c r="H19" s="24"/>
    </row>
    <row r="20" spans="1:8" x14ac:dyDescent="0.15">
      <c r="A20" s="101"/>
      <c r="B20" s="10"/>
      <c r="C20" s="95" t="s">
        <v>17</v>
      </c>
      <c r="D20" s="96"/>
      <c r="E20" s="96" t="s">
        <v>18</v>
      </c>
      <c r="F20" s="97"/>
      <c r="G20" s="8"/>
      <c r="H20" s="13"/>
    </row>
    <row r="21" spans="1:8" ht="14.25" thickBot="1" x14ac:dyDescent="0.2">
      <c r="A21" s="101"/>
      <c r="B21" s="11"/>
      <c r="C21" s="5" t="s">
        <v>15</v>
      </c>
      <c r="D21" s="3" t="s">
        <v>20</v>
      </c>
      <c r="E21" s="3" t="s">
        <v>16</v>
      </c>
      <c r="F21" s="4" t="s">
        <v>20</v>
      </c>
      <c r="G21" s="8"/>
      <c r="H21" s="13"/>
    </row>
    <row r="22" spans="1:8" x14ac:dyDescent="0.15">
      <c r="A22" s="101"/>
      <c r="B22" s="30" t="s">
        <v>11</v>
      </c>
      <c r="C22" s="35"/>
      <c r="D22" s="36">
        <v>80000</v>
      </c>
      <c r="E22" s="35"/>
      <c r="F22" s="36">
        <v>140000</v>
      </c>
      <c r="G22" s="8"/>
      <c r="H22" s="13"/>
    </row>
    <row r="23" spans="1:8" ht="25.5" x14ac:dyDescent="0.15">
      <c r="A23" s="101"/>
      <c r="B23" s="31" t="s">
        <v>12</v>
      </c>
      <c r="C23" s="33"/>
      <c r="D23" s="6">
        <v>80000</v>
      </c>
      <c r="E23" s="37"/>
      <c r="F23" s="6">
        <v>140000</v>
      </c>
      <c r="G23" s="8"/>
      <c r="H23" s="13"/>
    </row>
    <row r="24" spans="1:8" ht="25.5" x14ac:dyDescent="0.15">
      <c r="A24" s="101"/>
      <c r="B24" s="31" t="s">
        <v>37</v>
      </c>
      <c r="C24" s="33"/>
      <c r="D24" s="6">
        <v>20000</v>
      </c>
      <c r="E24" s="38"/>
      <c r="F24" s="6">
        <v>35000</v>
      </c>
      <c r="G24" s="8"/>
      <c r="H24" s="13"/>
    </row>
    <row r="25" spans="1:8" x14ac:dyDescent="0.15">
      <c r="A25" s="101"/>
      <c r="B25" s="31" t="s">
        <v>13</v>
      </c>
      <c r="C25" s="33"/>
      <c r="D25" s="6">
        <v>80000</v>
      </c>
      <c r="E25" s="37"/>
      <c r="F25" s="6">
        <v>140000</v>
      </c>
      <c r="G25" s="8"/>
      <c r="H25" s="13"/>
    </row>
    <row r="26" spans="1:8" ht="26.25" thickBot="1" x14ac:dyDescent="0.2">
      <c r="A26" s="101"/>
      <c r="B26" s="32" t="s">
        <v>14</v>
      </c>
      <c r="C26" s="34"/>
      <c r="D26" s="7">
        <v>80000</v>
      </c>
      <c r="E26" s="39"/>
      <c r="F26" s="7">
        <v>140000</v>
      </c>
      <c r="G26" s="8"/>
      <c r="H26" s="13"/>
    </row>
    <row r="27" spans="1:8" ht="14.25" thickBot="1" x14ac:dyDescent="0.2">
      <c r="A27" s="101"/>
      <c r="B27" s="12" t="s">
        <v>40</v>
      </c>
      <c r="C27" s="98">
        <f>IF(C22="○", D22, 0)+IF(C23="○", D23, 0)+IF(C25="○", D25, 0)+IF(C26="○", D26, 0)+IF(C24="○",D24, 0)</f>
        <v>0</v>
      </c>
      <c r="D27" s="99"/>
      <c r="E27" s="99">
        <f>IF(E22="○", F22, 0)+IF(E23="○", F23, 0)+IF(E25="○", F25, 0)+IF(E26="○", F26, 0)+IF(E24="○",F24, 0)</f>
        <v>0</v>
      </c>
      <c r="F27" s="100"/>
      <c r="G27" s="8"/>
      <c r="H27" s="13"/>
    </row>
    <row r="28" spans="1:8" ht="15" thickBot="1" x14ac:dyDescent="0.2">
      <c r="A28" s="101"/>
      <c r="B28" s="9" t="s">
        <v>41</v>
      </c>
      <c r="C28" s="102">
        <f>C27+E27</f>
        <v>0</v>
      </c>
      <c r="D28" s="103"/>
      <c r="E28" s="103"/>
      <c r="F28" s="104"/>
      <c r="G28" s="8"/>
      <c r="H28" s="13"/>
    </row>
    <row r="29" spans="1:8" ht="40.9" customHeight="1" thickBot="1" x14ac:dyDescent="0.2">
      <c r="A29" s="70"/>
      <c r="B29" s="105" t="s">
        <v>28</v>
      </c>
      <c r="C29" s="105"/>
      <c r="D29" s="105"/>
      <c r="E29" s="105"/>
      <c r="F29" s="82"/>
      <c r="G29" s="106" t="str">
        <f>テーマ毎購入!C4</f>
        <v>10テーマ以上選択してください。</v>
      </c>
      <c r="H29" s="107"/>
    </row>
    <row r="30" spans="1:8" ht="51" customHeight="1" thickBot="1" x14ac:dyDescent="0.2">
      <c r="A30" s="41" t="s">
        <v>42</v>
      </c>
      <c r="B30" s="87">
        <f>IF(A16="○",330000, 0)+IF(A17="○", 180000, 0)+C28+IF(G29="10テーマ以上選択してください。",0,G29)</f>
        <v>0</v>
      </c>
      <c r="C30" s="88"/>
      <c r="D30" s="88"/>
      <c r="E30" s="88"/>
      <c r="F30" s="88"/>
      <c r="G30" s="88"/>
      <c r="H30" s="89"/>
    </row>
  </sheetData>
  <mergeCells count="31">
    <mergeCell ref="B30:H30"/>
    <mergeCell ref="A10:B10"/>
    <mergeCell ref="C10:H10"/>
    <mergeCell ref="C20:D20"/>
    <mergeCell ref="E20:F20"/>
    <mergeCell ref="C27:D27"/>
    <mergeCell ref="E27:F27"/>
    <mergeCell ref="A18:A28"/>
    <mergeCell ref="C28:F28"/>
    <mergeCell ref="B29:F29"/>
    <mergeCell ref="G29:H29"/>
    <mergeCell ref="C11:H11"/>
    <mergeCell ref="B16:H16"/>
    <mergeCell ref="B17:H17"/>
    <mergeCell ref="B18:H18"/>
    <mergeCell ref="B15:H15"/>
    <mergeCell ref="A11:B11"/>
    <mergeCell ref="C8:H8"/>
    <mergeCell ref="C9:H9"/>
    <mergeCell ref="A3:B3"/>
    <mergeCell ref="A4:B4"/>
    <mergeCell ref="A5:B5"/>
    <mergeCell ref="A6:B6"/>
    <mergeCell ref="A7:B7"/>
    <mergeCell ref="A8:B8"/>
    <mergeCell ref="C3:H3"/>
    <mergeCell ref="C4:H4"/>
    <mergeCell ref="C5:H5"/>
    <mergeCell ref="C6:H6"/>
    <mergeCell ref="C7:H7"/>
    <mergeCell ref="A9:B9"/>
  </mergeCells>
  <phoneticPr fontId="1"/>
  <dataValidations count="1">
    <dataValidation type="list" allowBlank="1" showInputMessage="1" showErrorMessage="1" sqref="E22:E26 C22:C26 A16:A29">
      <formula1>$A$14</formula1>
    </dataValidation>
  </dataValidations>
  <hyperlinks>
    <hyperlink ref="B2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0"/>
  <sheetViews>
    <sheetView zoomScale="130" zoomScaleNormal="130" workbookViewId="0">
      <selection activeCell="H12" sqref="H12"/>
    </sheetView>
  </sheetViews>
  <sheetFormatPr defaultRowHeight="13.5" x14ac:dyDescent="0.15"/>
  <cols>
    <col min="1" max="1" width="15.125" customWidth="1"/>
    <col min="2" max="2" width="7" customWidth="1"/>
    <col min="3" max="3" width="69.5" style="2" customWidth="1"/>
    <col min="5" max="5" width="0" style="46" hidden="1" customWidth="1"/>
    <col min="6" max="6" width="0" hidden="1" customWidth="1"/>
    <col min="13" max="13" width="46.5" customWidth="1"/>
    <col min="16" max="16" width="9" customWidth="1"/>
  </cols>
  <sheetData>
    <row r="1" spans="1:7" ht="42" customHeight="1" x14ac:dyDescent="0.15">
      <c r="A1" s="18" t="s">
        <v>43</v>
      </c>
    </row>
    <row r="2" spans="1:7" ht="15" thickBot="1" x14ac:dyDescent="0.2">
      <c r="A2" s="19" t="s">
        <v>25</v>
      </c>
    </row>
    <row r="3" spans="1:7" s="17" customFormat="1" ht="18.75" x14ac:dyDescent="0.15">
      <c r="A3" s="120" t="s">
        <v>26</v>
      </c>
      <c r="B3" s="121"/>
      <c r="C3" s="44">
        <f>F70</f>
        <v>0</v>
      </c>
      <c r="D3"/>
      <c r="E3" s="46"/>
      <c r="F3" t="s">
        <v>21</v>
      </c>
      <c r="G3"/>
    </row>
    <row r="4" spans="1:7" s="17" customFormat="1" ht="19.5" thickBot="1" x14ac:dyDescent="0.2">
      <c r="A4" s="122" t="s">
        <v>20</v>
      </c>
      <c r="B4" s="123"/>
      <c r="C4" s="45" t="str">
        <f>IF(C3&lt;10,"10テーマ以上選択してください。",IF(C3&lt;20,C3*7000,C3*6000))</f>
        <v>10テーマ以上選択してください。</v>
      </c>
      <c r="D4"/>
      <c r="E4" s="46"/>
      <c r="F4"/>
      <c r="G4"/>
    </row>
    <row r="5" spans="1:7" x14ac:dyDescent="0.15">
      <c r="C5"/>
    </row>
    <row r="6" spans="1:7" ht="27" customHeight="1" thickBot="1" x14ac:dyDescent="0.2">
      <c r="C6"/>
    </row>
    <row r="7" spans="1:7" ht="18.75" thickBot="1" x14ac:dyDescent="0.2">
      <c r="A7" s="14" t="s">
        <v>22</v>
      </c>
      <c r="B7" s="62"/>
      <c r="C7" s="63" t="s">
        <v>98</v>
      </c>
      <c r="D7" s="64" t="s">
        <v>99</v>
      </c>
    </row>
    <row r="8" spans="1:7" x14ac:dyDescent="0.15">
      <c r="B8" s="59"/>
      <c r="C8" s="60" t="s">
        <v>44</v>
      </c>
      <c r="D8" s="61">
        <v>16</v>
      </c>
      <c r="E8" s="47">
        <v>1</v>
      </c>
      <c r="F8">
        <f t="shared" ref="F8:F21" si="0">IF(B8="○",1,0)</f>
        <v>0</v>
      </c>
    </row>
    <row r="9" spans="1:7" x14ac:dyDescent="0.15">
      <c r="B9" s="52"/>
      <c r="C9" s="53" t="s">
        <v>45</v>
      </c>
      <c r="D9" s="54">
        <v>9</v>
      </c>
      <c r="E9" s="47">
        <v>17</v>
      </c>
      <c r="F9">
        <f t="shared" si="0"/>
        <v>0</v>
      </c>
    </row>
    <row r="10" spans="1:7" x14ac:dyDescent="0.15">
      <c r="B10" s="52"/>
      <c r="C10" s="53" t="s">
        <v>46</v>
      </c>
      <c r="D10" s="54">
        <v>8</v>
      </c>
      <c r="E10" s="47">
        <v>26</v>
      </c>
      <c r="F10">
        <f t="shared" si="0"/>
        <v>0</v>
      </c>
    </row>
    <row r="11" spans="1:7" ht="29.25" customHeight="1" x14ac:dyDescent="0.15">
      <c r="B11" s="52"/>
      <c r="C11" s="53" t="s">
        <v>47</v>
      </c>
      <c r="D11" s="54">
        <v>9</v>
      </c>
      <c r="E11" s="47">
        <v>34</v>
      </c>
      <c r="F11">
        <f t="shared" si="0"/>
        <v>0</v>
      </c>
    </row>
    <row r="12" spans="1:7" x14ac:dyDescent="0.15">
      <c r="B12" s="55"/>
      <c r="C12" s="53" t="s">
        <v>48</v>
      </c>
      <c r="D12" s="54">
        <v>8</v>
      </c>
      <c r="E12" s="47">
        <v>43</v>
      </c>
      <c r="F12">
        <f t="shared" si="0"/>
        <v>0</v>
      </c>
    </row>
    <row r="13" spans="1:7" x14ac:dyDescent="0.15">
      <c r="B13" s="52"/>
      <c r="C13" s="53" t="s">
        <v>49</v>
      </c>
      <c r="D13" s="54">
        <v>6</v>
      </c>
      <c r="E13" s="47">
        <v>51</v>
      </c>
      <c r="F13">
        <f t="shared" si="0"/>
        <v>0</v>
      </c>
    </row>
    <row r="14" spans="1:7" ht="30" customHeight="1" x14ac:dyDescent="0.15">
      <c r="B14" s="52"/>
      <c r="C14" s="53" t="s">
        <v>50</v>
      </c>
      <c r="D14" s="54">
        <v>7</v>
      </c>
      <c r="E14" s="47">
        <v>57</v>
      </c>
      <c r="F14">
        <f t="shared" si="0"/>
        <v>0</v>
      </c>
    </row>
    <row r="15" spans="1:7" x14ac:dyDescent="0.15">
      <c r="B15" s="52"/>
      <c r="C15" s="53" t="s">
        <v>51</v>
      </c>
      <c r="D15" s="54">
        <v>8</v>
      </c>
      <c r="E15" s="47">
        <v>64</v>
      </c>
      <c r="F15">
        <f t="shared" si="0"/>
        <v>0</v>
      </c>
    </row>
    <row r="16" spans="1:7" x14ac:dyDescent="0.15">
      <c r="B16" s="52"/>
      <c r="C16" s="53" t="s">
        <v>52</v>
      </c>
      <c r="D16" s="54">
        <v>9</v>
      </c>
      <c r="E16" s="47">
        <v>72</v>
      </c>
      <c r="F16">
        <f t="shared" si="0"/>
        <v>0</v>
      </c>
    </row>
    <row r="17" spans="1:6" x14ac:dyDescent="0.15">
      <c r="B17" s="55"/>
      <c r="C17" s="53" t="s">
        <v>53</v>
      </c>
      <c r="D17" s="54">
        <v>11</v>
      </c>
      <c r="E17" s="47">
        <v>81</v>
      </c>
      <c r="F17">
        <f t="shared" si="0"/>
        <v>0</v>
      </c>
    </row>
    <row r="18" spans="1:6" x14ac:dyDescent="0.15">
      <c r="B18" s="52"/>
      <c r="C18" s="53" t="s">
        <v>54</v>
      </c>
      <c r="D18" s="54">
        <v>10</v>
      </c>
      <c r="E18" s="47">
        <v>92</v>
      </c>
      <c r="F18">
        <f t="shared" si="0"/>
        <v>0</v>
      </c>
    </row>
    <row r="19" spans="1:6" x14ac:dyDescent="0.15">
      <c r="B19" s="52"/>
      <c r="C19" s="53" t="s">
        <v>55</v>
      </c>
      <c r="D19" s="54">
        <v>8</v>
      </c>
      <c r="E19" s="47">
        <v>102</v>
      </c>
      <c r="F19">
        <f t="shared" si="0"/>
        <v>0</v>
      </c>
    </row>
    <row r="20" spans="1:6" x14ac:dyDescent="0.15">
      <c r="B20" s="52"/>
      <c r="C20" s="53" t="s">
        <v>56</v>
      </c>
      <c r="D20" s="54">
        <v>8</v>
      </c>
      <c r="E20" s="47">
        <v>110</v>
      </c>
      <c r="F20">
        <f t="shared" si="0"/>
        <v>0</v>
      </c>
    </row>
    <row r="21" spans="1:6" ht="14.25" thickBot="1" x14ac:dyDescent="0.2">
      <c r="B21" s="56"/>
      <c r="C21" s="57" t="s">
        <v>57</v>
      </c>
      <c r="D21" s="58">
        <v>9</v>
      </c>
      <c r="E21" s="47">
        <v>118</v>
      </c>
      <c r="F21">
        <f t="shared" si="0"/>
        <v>0</v>
      </c>
    </row>
    <row r="22" spans="1:6" ht="14.25" thickBot="1" x14ac:dyDescent="0.2">
      <c r="C22" s="42"/>
    </row>
    <row r="23" spans="1:6" ht="36" thickBot="1" x14ac:dyDescent="0.2">
      <c r="A23" s="49" t="s">
        <v>23</v>
      </c>
      <c r="B23" s="66"/>
      <c r="C23" s="63" t="s">
        <v>100</v>
      </c>
      <c r="D23" s="64" t="s">
        <v>101</v>
      </c>
    </row>
    <row r="24" spans="1:6" x14ac:dyDescent="0.15">
      <c r="B24" s="59"/>
      <c r="C24" s="60" t="s">
        <v>58</v>
      </c>
      <c r="D24" s="61">
        <v>8</v>
      </c>
      <c r="E24" s="47">
        <v>1</v>
      </c>
      <c r="F24">
        <f t="shared" ref="F24:F37" si="1">IF(B24="○",1,0)</f>
        <v>0</v>
      </c>
    </row>
    <row r="25" spans="1:6" x14ac:dyDescent="0.15">
      <c r="B25" s="52"/>
      <c r="C25" s="53" t="s">
        <v>59</v>
      </c>
      <c r="D25" s="54">
        <v>8</v>
      </c>
      <c r="E25" s="47">
        <v>9</v>
      </c>
      <c r="F25">
        <f t="shared" si="1"/>
        <v>0</v>
      </c>
    </row>
    <row r="26" spans="1:6" ht="13.9" customHeight="1" x14ac:dyDescent="0.15">
      <c r="B26" s="52"/>
      <c r="C26" s="53" t="s">
        <v>60</v>
      </c>
      <c r="D26" s="54">
        <v>11</v>
      </c>
      <c r="E26" s="47">
        <v>17</v>
      </c>
      <c r="F26">
        <f t="shared" si="1"/>
        <v>0</v>
      </c>
    </row>
    <row r="27" spans="1:6" ht="28.5" customHeight="1" x14ac:dyDescent="0.15">
      <c r="B27" s="52"/>
      <c r="C27" s="53" t="s">
        <v>61</v>
      </c>
      <c r="D27" s="54">
        <v>11</v>
      </c>
      <c r="E27" s="47">
        <v>28</v>
      </c>
      <c r="F27">
        <f t="shared" si="1"/>
        <v>0</v>
      </c>
    </row>
    <row r="28" spans="1:6" x14ac:dyDescent="0.15">
      <c r="B28" s="52"/>
      <c r="C28" s="53" t="s">
        <v>62</v>
      </c>
      <c r="D28" s="54">
        <v>13</v>
      </c>
      <c r="E28" s="47">
        <v>39</v>
      </c>
      <c r="F28">
        <f t="shared" si="1"/>
        <v>0</v>
      </c>
    </row>
    <row r="29" spans="1:6" x14ac:dyDescent="0.15">
      <c r="B29" s="52"/>
      <c r="C29" s="53" t="s">
        <v>63</v>
      </c>
      <c r="D29" s="54">
        <v>8</v>
      </c>
      <c r="E29" s="47">
        <v>52</v>
      </c>
      <c r="F29">
        <f t="shared" si="1"/>
        <v>0</v>
      </c>
    </row>
    <row r="30" spans="1:6" x14ac:dyDescent="0.15">
      <c r="B30" s="52"/>
      <c r="C30" s="53" t="s">
        <v>64</v>
      </c>
      <c r="D30" s="54">
        <v>7</v>
      </c>
      <c r="E30" s="47">
        <v>60</v>
      </c>
      <c r="F30">
        <f t="shared" si="1"/>
        <v>0</v>
      </c>
    </row>
    <row r="31" spans="1:6" ht="13.9" customHeight="1" x14ac:dyDescent="0.15">
      <c r="B31" s="52"/>
      <c r="C31" s="53" t="s">
        <v>65</v>
      </c>
      <c r="D31" s="54">
        <v>8</v>
      </c>
      <c r="E31" s="47">
        <v>67</v>
      </c>
      <c r="F31">
        <f t="shared" si="1"/>
        <v>0</v>
      </c>
    </row>
    <row r="32" spans="1:6" ht="13.9" customHeight="1" x14ac:dyDescent="0.15">
      <c r="B32" s="52"/>
      <c r="C32" s="53" t="s">
        <v>66</v>
      </c>
      <c r="D32" s="54">
        <v>11</v>
      </c>
      <c r="E32" s="47">
        <v>75</v>
      </c>
      <c r="F32">
        <f t="shared" si="1"/>
        <v>0</v>
      </c>
    </row>
    <row r="33" spans="1:6" ht="30" customHeight="1" x14ac:dyDescent="0.15">
      <c r="B33" s="52"/>
      <c r="C33" s="53" t="s">
        <v>67</v>
      </c>
      <c r="D33" s="54">
        <v>6</v>
      </c>
      <c r="E33" s="47">
        <v>86</v>
      </c>
      <c r="F33">
        <f t="shared" si="1"/>
        <v>0</v>
      </c>
    </row>
    <row r="34" spans="1:6" x14ac:dyDescent="0.15">
      <c r="B34" s="52"/>
      <c r="C34" s="53" t="s">
        <v>68</v>
      </c>
      <c r="D34" s="54">
        <v>10</v>
      </c>
      <c r="E34" s="47">
        <v>92</v>
      </c>
      <c r="F34">
        <f t="shared" si="1"/>
        <v>0</v>
      </c>
    </row>
    <row r="35" spans="1:6" x14ac:dyDescent="0.15">
      <c r="B35" s="52"/>
      <c r="C35" s="53" t="s">
        <v>69</v>
      </c>
      <c r="D35" s="54">
        <v>5</v>
      </c>
      <c r="E35" s="47">
        <v>102</v>
      </c>
      <c r="F35">
        <f t="shared" si="1"/>
        <v>0</v>
      </c>
    </row>
    <row r="36" spans="1:6" x14ac:dyDescent="0.15">
      <c r="B36" s="52"/>
      <c r="C36" s="53" t="s">
        <v>70</v>
      </c>
      <c r="D36" s="54">
        <v>12</v>
      </c>
      <c r="E36" s="47">
        <v>107</v>
      </c>
      <c r="F36">
        <f t="shared" si="1"/>
        <v>0</v>
      </c>
    </row>
    <row r="37" spans="1:6" ht="14.25" thickBot="1" x14ac:dyDescent="0.2">
      <c r="B37" s="56"/>
      <c r="C37" s="57" t="s">
        <v>71</v>
      </c>
      <c r="D37" s="58">
        <v>10</v>
      </c>
      <c r="E37" s="47">
        <v>119</v>
      </c>
      <c r="F37">
        <f t="shared" si="1"/>
        <v>0</v>
      </c>
    </row>
    <row r="38" spans="1:6" ht="14.25" thickBot="1" x14ac:dyDescent="0.2">
      <c r="C38" s="42"/>
    </row>
    <row r="39" spans="1:6" ht="18" thickBot="1" x14ac:dyDescent="0.2">
      <c r="A39" s="15" t="s">
        <v>38</v>
      </c>
      <c r="B39" s="66"/>
      <c r="C39" s="63" t="s">
        <v>98</v>
      </c>
      <c r="D39" s="64" t="s">
        <v>101</v>
      </c>
    </row>
    <row r="40" spans="1:6" x14ac:dyDescent="0.15">
      <c r="B40" s="59"/>
      <c r="C40" s="60" t="s">
        <v>72</v>
      </c>
      <c r="D40" s="61">
        <v>7</v>
      </c>
      <c r="E40" s="47">
        <v>1</v>
      </c>
      <c r="F40">
        <f>IF(B40="○",1,0)</f>
        <v>0</v>
      </c>
    </row>
    <row r="41" spans="1:6" ht="14.25" thickBot="1" x14ac:dyDescent="0.2">
      <c r="B41" s="56"/>
      <c r="C41" s="57" t="s">
        <v>73</v>
      </c>
      <c r="D41" s="58">
        <v>7</v>
      </c>
      <c r="E41" s="47">
        <v>8</v>
      </c>
      <c r="F41">
        <f>IF(B41="○",1,0)</f>
        <v>0</v>
      </c>
    </row>
    <row r="42" spans="1:6" ht="14.25" thickBot="1" x14ac:dyDescent="0.2">
      <c r="B42" s="40"/>
      <c r="C42" s="42"/>
    </row>
    <row r="43" spans="1:6" ht="18.75" thickBot="1" x14ac:dyDescent="0.2">
      <c r="A43" s="15" t="s">
        <v>39</v>
      </c>
      <c r="B43" s="66"/>
      <c r="C43" s="63" t="s">
        <v>98</v>
      </c>
      <c r="D43" s="64"/>
    </row>
    <row r="44" spans="1:6" ht="26.25" x14ac:dyDescent="0.15">
      <c r="B44" s="59"/>
      <c r="C44" s="69" t="s">
        <v>97</v>
      </c>
      <c r="D44" s="61">
        <v>5</v>
      </c>
      <c r="E44" s="48">
        <v>1</v>
      </c>
      <c r="F44">
        <f t="shared" ref="F44:F55" si="2">IF(B44="○",1,0)</f>
        <v>0</v>
      </c>
    </row>
    <row r="45" spans="1:6" x14ac:dyDescent="0.15">
      <c r="B45" s="52"/>
      <c r="C45" s="67" t="s">
        <v>74</v>
      </c>
      <c r="D45" s="54">
        <v>10</v>
      </c>
      <c r="E45" s="48">
        <v>6</v>
      </c>
      <c r="F45">
        <f t="shared" si="2"/>
        <v>0</v>
      </c>
    </row>
    <row r="46" spans="1:6" x14ac:dyDescent="0.15">
      <c r="B46" s="52"/>
      <c r="C46" s="67" t="s">
        <v>75</v>
      </c>
      <c r="D46" s="54">
        <v>6</v>
      </c>
      <c r="E46" s="48">
        <v>16</v>
      </c>
      <c r="F46">
        <f t="shared" si="2"/>
        <v>0</v>
      </c>
    </row>
    <row r="47" spans="1:6" x14ac:dyDescent="0.15">
      <c r="B47" s="52"/>
      <c r="C47" s="67" t="s">
        <v>76</v>
      </c>
      <c r="D47" s="54">
        <v>11</v>
      </c>
      <c r="E47" s="48">
        <v>22</v>
      </c>
      <c r="F47">
        <f t="shared" si="2"/>
        <v>0</v>
      </c>
    </row>
    <row r="48" spans="1:6" x14ac:dyDescent="0.15">
      <c r="B48" s="52"/>
      <c r="C48" s="67" t="s">
        <v>77</v>
      </c>
      <c r="D48" s="54">
        <v>7</v>
      </c>
      <c r="E48" s="48">
        <v>33</v>
      </c>
      <c r="F48">
        <f t="shared" si="2"/>
        <v>0</v>
      </c>
    </row>
    <row r="49" spans="1:6" x14ac:dyDescent="0.15">
      <c r="B49" s="52"/>
      <c r="C49" s="67" t="s">
        <v>78</v>
      </c>
      <c r="D49" s="54">
        <v>7</v>
      </c>
      <c r="E49" s="48">
        <v>40</v>
      </c>
      <c r="F49">
        <f t="shared" si="2"/>
        <v>0</v>
      </c>
    </row>
    <row r="50" spans="1:6" x14ac:dyDescent="0.15">
      <c r="B50" s="52"/>
      <c r="C50" s="67" t="s">
        <v>79</v>
      </c>
      <c r="D50" s="54">
        <v>7</v>
      </c>
      <c r="E50" s="48">
        <v>47</v>
      </c>
      <c r="F50">
        <f t="shared" si="2"/>
        <v>0</v>
      </c>
    </row>
    <row r="51" spans="1:6" x14ac:dyDescent="0.15">
      <c r="B51" s="52"/>
      <c r="C51" s="67" t="s">
        <v>80</v>
      </c>
      <c r="D51" s="54">
        <v>13</v>
      </c>
      <c r="E51" s="48">
        <v>54</v>
      </c>
      <c r="F51">
        <f t="shared" si="2"/>
        <v>0</v>
      </c>
    </row>
    <row r="52" spans="1:6" x14ac:dyDescent="0.15">
      <c r="B52" s="52"/>
      <c r="C52" s="67" t="s">
        <v>81</v>
      </c>
      <c r="D52" s="54">
        <v>10</v>
      </c>
      <c r="E52" s="48">
        <v>67</v>
      </c>
      <c r="F52">
        <f t="shared" si="2"/>
        <v>0</v>
      </c>
    </row>
    <row r="53" spans="1:6" x14ac:dyDescent="0.15">
      <c r="B53" s="52"/>
      <c r="C53" s="67" t="s">
        <v>82</v>
      </c>
      <c r="D53" s="54">
        <v>8</v>
      </c>
      <c r="E53" s="48">
        <v>77</v>
      </c>
      <c r="F53">
        <f t="shared" si="2"/>
        <v>0</v>
      </c>
    </row>
    <row r="54" spans="1:6" ht="26.25" x14ac:dyDescent="0.15">
      <c r="B54" s="52"/>
      <c r="C54" s="67" t="s">
        <v>96</v>
      </c>
      <c r="D54" s="54">
        <v>5</v>
      </c>
      <c r="E54" s="48">
        <v>85</v>
      </c>
      <c r="F54">
        <f t="shared" si="2"/>
        <v>0</v>
      </c>
    </row>
    <row r="55" spans="1:6" ht="14.25" thickBot="1" x14ac:dyDescent="0.2">
      <c r="B55" s="56"/>
      <c r="C55" s="68" t="s">
        <v>83</v>
      </c>
      <c r="D55" s="58">
        <v>4</v>
      </c>
      <c r="E55" s="48">
        <v>90</v>
      </c>
      <c r="F55">
        <f t="shared" si="2"/>
        <v>0</v>
      </c>
    </row>
    <row r="56" spans="1:6" ht="14.25" thickBot="1" x14ac:dyDescent="0.2">
      <c r="C56" s="43"/>
    </row>
    <row r="57" spans="1:6" ht="52.5" x14ac:dyDescent="0.15">
      <c r="A57" s="49" t="s">
        <v>24</v>
      </c>
      <c r="B57" s="65"/>
      <c r="C57" s="50" t="s">
        <v>98</v>
      </c>
      <c r="D57" s="51" t="s">
        <v>101</v>
      </c>
    </row>
    <row r="58" spans="1:6" x14ac:dyDescent="0.15">
      <c r="B58" s="52"/>
      <c r="C58" s="53" t="s">
        <v>84</v>
      </c>
      <c r="D58" s="54">
        <v>4</v>
      </c>
      <c r="E58" s="47">
        <v>1</v>
      </c>
      <c r="F58">
        <f t="shared" ref="F58:F69" si="3">IF(B58="○",1,0)</f>
        <v>0</v>
      </c>
    </row>
    <row r="59" spans="1:6" x14ac:dyDescent="0.15">
      <c r="B59" s="52"/>
      <c r="C59" s="53" t="s">
        <v>85</v>
      </c>
      <c r="D59" s="54">
        <v>3</v>
      </c>
      <c r="E59" s="47">
        <v>5</v>
      </c>
      <c r="F59">
        <f t="shared" si="3"/>
        <v>0</v>
      </c>
    </row>
    <row r="60" spans="1:6" x14ac:dyDescent="0.15">
      <c r="B60" s="52"/>
      <c r="C60" s="53" t="s">
        <v>86</v>
      </c>
      <c r="D60" s="54">
        <v>12</v>
      </c>
      <c r="E60" s="47">
        <v>8</v>
      </c>
      <c r="F60">
        <f t="shared" si="3"/>
        <v>0</v>
      </c>
    </row>
    <row r="61" spans="1:6" x14ac:dyDescent="0.15">
      <c r="B61" s="52"/>
      <c r="C61" s="53" t="s">
        <v>87</v>
      </c>
      <c r="D61" s="54">
        <v>10</v>
      </c>
      <c r="E61" s="47">
        <v>20</v>
      </c>
      <c r="F61">
        <f t="shared" si="3"/>
        <v>0</v>
      </c>
    </row>
    <row r="62" spans="1:6" x14ac:dyDescent="0.15">
      <c r="B62" s="52"/>
      <c r="C62" s="53" t="s">
        <v>88</v>
      </c>
      <c r="D62" s="54">
        <v>4</v>
      </c>
      <c r="E62" s="47">
        <v>30</v>
      </c>
      <c r="F62">
        <f t="shared" si="3"/>
        <v>0</v>
      </c>
    </row>
    <row r="63" spans="1:6" x14ac:dyDescent="0.15">
      <c r="B63" s="52"/>
      <c r="C63" s="53" t="s">
        <v>89</v>
      </c>
      <c r="D63" s="54">
        <v>4</v>
      </c>
      <c r="E63" s="47">
        <v>34</v>
      </c>
      <c r="F63">
        <f t="shared" si="3"/>
        <v>0</v>
      </c>
    </row>
    <row r="64" spans="1:6" x14ac:dyDescent="0.15">
      <c r="B64" s="52"/>
      <c r="C64" s="53" t="s">
        <v>90</v>
      </c>
      <c r="D64" s="54">
        <v>12</v>
      </c>
      <c r="E64" s="47">
        <v>38</v>
      </c>
      <c r="F64">
        <f t="shared" si="3"/>
        <v>0</v>
      </c>
    </row>
    <row r="65" spans="2:6" x14ac:dyDescent="0.15">
      <c r="B65" s="52"/>
      <c r="C65" s="53" t="s">
        <v>91</v>
      </c>
      <c r="D65" s="54">
        <v>11</v>
      </c>
      <c r="E65" s="47">
        <v>50</v>
      </c>
      <c r="F65">
        <f t="shared" si="3"/>
        <v>0</v>
      </c>
    </row>
    <row r="66" spans="2:6" x14ac:dyDescent="0.15">
      <c r="B66" s="52"/>
      <c r="C66" s="53" t="s">
        <v>92</v>
      </c>
      <c r="D66" s="54">
        <v>5</v>
      </c>
      <c r="E66" s="47">
        <v>61</v>
      </c>
      <c r="F66">
        <f t="shared" si="3"/>
        <v>0</v>
      </c>
    </row>
    <row r="67" spans="2:6" x14ac:dyDescent="0.15">
      <c r="B67" s="52"/>
      <c r="C67" s="53" t="s">
        <v>93</v>
      </c>
      <c r="D67" s="54">
        <v>4</v>
      </c>
      <c r="E67" s="47">
        <v>66</v>
      </c>
      <c r="F67">
        <f t="shared" si="3"/>
        <v>0</v>
      </c>
    </row>
    <row r="68" spans="2:6" x14ac:dyDescent="0.15">
      <c r="B68" s="52"/>
      <c r="C68" s="53" t="s">
        <v>94</v>
      </c>
      <c r="D68" s="54">
        <v>7</v>
      </c>
      <c r="E68" s="47">
        <v>70</v>
      </c>
      <c r="F68">
        <f t="shared" si="3"/>
        <v>0</v>
      </c>
    </row>
    <row r="69" spans="2:6" ht="14.25" thickBot="1" x14ac:dyDescent="0.2">
      <c r="B69" s="56"/>
      <c r="C69" s="57" t="s">
        <v>95</v>
      </c>
      <c r="D69" s="58">
        <v>7</v>
      </c>
      <c r="E69" s="47">
        <v>77</v>
      </c>
      <c r="F69">
        <f t="shared" si="3"/>
        <v>0</v>
      </c>
    </row>
    <row r="70" spans="2:6" ht="15.75" x14ac:dyDescent="0.15">
      <c r="C70" s="16"/>
      <c r="F70">
        <f>SUM(F8:F69)</f>
        <v>0</v>
      </c>
    </row>
  </sheetData>
  <mergeCells count="2">
    <mergeCell ref="A3:B3"/>
    <mergeCell ref="A4:B4"/>
  </mergeCells>
  <phoneticPr fontId="1"/>
  <dataValidations count="1">
    <dataValidation type="list" allowBlank="1" showInputMessage="1" showErrorMessage="1" sqref="B7:B70">
      <formula1>$F$3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cellComments="asDisplayed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申し込み書兼御購読金額お見積もり</vt:lpstr>
      <vt:lpstr>テーマ毎購入</vt:lpstr>
      <vt:lpstr>テーマ毎購入!_Toc498415316</vt:lpstr>
      <vt:lpstr>テーマ毎購入!_Toc498415317</vt:lpstr>
      <vt:lpstr>テーマ毎購入!_Toc498415318</vt:lpstr>
      <vt:lpstr>テーマ毎購入!_Toc498415319</vt:lpstr>
      <vt:lpstr>申し込み書兼御購読金額お見積もり!Print_Area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Gyotoku</dc:creator>
  <cp:lastModifiedBy>Ito</cp:lastModifiedBy>
  <cp:lastPrinted>2017-12-19T01:39:04Z</cp:lastPrinted>
  <dcterms:created xsi:type="dcterms:W3CDTF">2017-12-15T05:33:29Z</dcterms:created>
  <dcterms:modified xsi:type="dcterms:W3CDTF">2018-06-25T05:21:30Z</dcterms:modified>
</cp:coreProperties>
</file>