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bookViews>
    <workbookView xWindow="0" yWindow="0" windowWidth="28770" windowHeight="12000"/>
  </bookViews>
  <sheets>
    <sheet name="申し込み書兼御購読金額お見積もり" sheetId="1" r:id="rId1"/>
    <sheet name="テーマ毎購入" sheetId="2" r:id="rId2"/>
  </sheets>
  <definedNames>
    <definedName name="_Toc498415316" localSheetId="1">テーマ毎購入!$A$7</definedName>
    <definedName name="_Toc498415317" localSheetId="1">テーマ毎購入!$A$23</definedName>
    <definedName name="_Toc498415318" localSheetId="1">テーマ毎購入!$A$44</definedName>
    <definedName name="_Toc498415319" localSheetId="1">テーマ毎購入!$A$57</definedName>
    <definedName name="_Toc498415320" localSheetId="1">テーマ毎購入!#REF!</definedName>
    <definedName name="_xlnm.Print_Area" localSheetId="0">申し込み書兼御購読金額お見積もり!$A$1:$I$32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0" i="2" l="1"/>
  <c r="K69" i="2"/>
  <c r="K68" i="2"/>
  <c r="K67" i="2"/>
  <c r="K66" i="2"/>
  <c r="K65" i="2"/>
  <c r="K64" i="2"/>
  <c r="K63" i="2"/>
  <c r="K62" i="2"/>
  <c r="K61" i="2"/>
  <c r="K60" i="2"/>
  <c r="K59" i="2"/>
  <c r="K56" i="2"/>
  <c r="K55" i="2"/>
  <c r="K54" i="2"/>
  <c r="K53" i="2"/>
  <c r="K52" i="2"/>
  <c r="K51" i="2"/>
  <c r="K50" i="2"/>
  <c r="K49" i="2"/>
  <c r="K48" i="2"/>
  <c r="K47" i="2"/>
  <c r="K46" i="2"/>
  <c r="K43" i="2"/>
  <c r="K42" i="2"/>
  <c r="K39" i="2"/>
  <c r="K38" i="2"/>
  <c r="K35" i="2"/>
  <c r="K34" i="2"/>
  <c r="K33" i="2"/>
  <c r="K32" i="2"/>
  <c r="K31" i="2"/>
  <c r="K30" i="2"/>
  <c r="K29" i="2"/>
  <c r="K28" i="2"/>
  <c r="K27" i="2"/>
  <c r="K26" i="2"/>
  <c r="K25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C3" i="2" s="1"/>
  <c r="C4" i="2" s="1"/>
  <c r="G29" i="1" s="1"/>
  <c r="E27" i="1"/>
  <c r="C27" i="1"/>
  <c r="C28" i="1" s="1"/>
  <c r="B30" i="1" s="1"/>
</calcChain>
</file>

<file path=xl/comments1.xml><?xml version="1.0" encoding="utf-8"?>
<comments xmlns="http://schemas.openxmlformats.org/spreadsheetml/2006/main">
  <authors>
    <author>Gyotoku</author>
  </authors>
  <commentList>
    <comment ref="B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必要なテーマに「○」を付けてください。
</t>
        </r>
      </text>
    </comment>
  </commentList>
</comments>
</file>

<file path=xl/sharedStrings.xml><?xml version="1.0" encoding="utf-8"?>
<sst xmlns="http://schemas.openxmlformats.org/spreadsheetml/2006/main" count="101" uniqueCount="99">
  <si>
    <t>項目</t>
    <rPh sb="0" eb="2">
      <t>コウモク</t>
    </rPh>
    <phoneticPr fontId="1"/>
  </si>
  <si>
    <t>記入欄</t>
    <rPh sb="0" eb="2">
      <t>キニュウ</t>
    </rPh>
    <rPh sb="2" eb="3">
      <t>ラン</t>
    </rPh>
    <phoneticPr fontId="1"/>
  </si>
  <si>
    <t>お名前</t>
    <rPh sb="1" eb="3">
      <t>ナマエ</t>
    </rPh>
    <phoneticPr fontId="1"/>
  </si>
  <si>
    <t>会社名・組織名</t>
  </si>
  <si>
    <t>所属部署・役職</t>
  </si>
  <si>
    <t>メールアドレス</t>
  </si>
  <si>
    <t>お申し込み内容</t>
    <rPh sb="1" eb="2">
      <t>モウ</t>
    </rPh>
    <rPh sb="3" eb="4">
      <t>コ</t>
    </rPh>
    <rPh sb="5" eb="7">
      <t>ナイヨウ</t>
    </rPh>
    <phoneticPr fontId="1"/>
  </si>
  <si>
    <r>
      <t>年間購読：</t>
    </r>
    <r>
      <rPr>
        <sz val="10.5"/>
        <color theme="1"/>
        <rFont val="Century"/>
        <family val="1"/>
      </rPr>
      <t xml:space="preserve"> 330,000 </t>
    </r>
    <r>
      <rPr>
        <sz val="10.5"/>
        <color theme="1"/>
        <rFont val="ＭＳ 明朝"/>
        <family val="1"/>
        <charset val="128"/>
      </rPr>
      <t>円（年</t>
    </r>
    <r>
      <rPr>
        <sz val="10.5"/>
        <color theme="1"/>
        <rFont val="Century"/>
        <family val="1"/>
      </rPr>
      <t xml:space="preserve"> 2</t>
    </r>
    <r>
      <rPr>
        <sz val="10.5"/>
        <color theme="1"/>
        <rFont val="ＭＳ 明朝"/>
        <family val="1"/>
        <charset val="128"/>
      </rPr>
      <t>回発行）</t>
    </r>
  </si>
  <si>
    <r>
      <t>単号の販売価格：一冊</t>
    </r>
    <r>
      <rPr>
        <sz val="10.5"/>
        <color theme="1"/>
        <rFont val="Century"/>
        <family val="1"/>
      </rPr>
      <t xml:space="preserve">180,000 </t>
    </r>
    <r>
      <rPr>
        <sz val="10.5"/>
        <color theme="1"/>
        <rFont val="ＭＳ 明朝"/>
        <family val="1"/>
        <charset val="128"/>
      </rPr>
      <t>円（</t>
    </r>
    <r>
      <rPr>
        <sz val="10.5"/>
        <color theme="1"/>
        <rFont val="Century"/>
        <family val="1"/>
      </rPr>
      <t xml:space="preserve">6 </t>
    </r>
    <r>
      <rPr>
        <sz val="10.5"/>
        <color theme="1"/>
        <rFont val="ＭＳ 明朝"/>
        <family val="1"/>
        <charset val="128"/>
      </rPr>
      <t>ヶ月ごと発行）</t>
    </r>
  </si>
  <si>
    <t>チェック
(○）</t>
    <phoneticPr fontId="1"/>
  </si>
  <si>
    <t>エリア編の御購入</t>
    <rPh sb="3" eb="4">
      <t>ヘン</t>
    </rPh>
    <rPh sb="5" eb="8">
      <t>ゴコウニュウ</t>
    </rPh>
    <phoneticPr fontId="1"/>
  </si>
  <si>
    <r>
      <t xml:space="preserve">EU </t>
    </r>
    <r>
      <rPr>
        <sz val="10.5"/>
        <color theme="1"/>
        <rFont val="ＭＳ 明朝"/>
        <family val="1"/>
        <charset val="128"/>
      </rPr>
      <t>編</t>
    </r>
  </si>
  <si>
    <t>米国・カナダ編</t>
  </si>
  <si>
    <t>中国編</t>
  </si>
  <si>
    <t>アジア・オセアニア編</t>
  </si>
  <si>
    <t>チェック</t>
    <phoneticPr fontId="1"/>
  </si>
  <si>
    <t>チェック</t>
    <phoneticPr fontId="1"/>
  </si>
  <si>
    <t>単号のみ御契約</t>
    <phoneticPr fontId="1"/>
  </si>
  <si>
    <t>一年契約</t>
    <phoneticPr fontId="1"/>
  </si>
  <si>
    <t>お申し込み内容と御購入金額の計算</t>
    <rPh sb="1" eb="2">
      <t>モウ</t>
    </rPh>
    <rPh sb="3" eb="4">
      <t>コ</t>
    </rPh>
    <rPh sb="5" eb="7">
      <t>ナイヨウ</t>
    </rPh>
    <rPh sb="8" eb="11">
      <t>ゴコウニュウ</t>
    </rPh>
    <rPh sb="11" eb="13">
      <t>キンガク</t>
    </rPh>
    <rPh sb="14" eb="16">
      <t>ケイサン</t>
    </rPh>
    <phoneticPr fontId="1"/>
  </si>
  <si>
    <t>金額</t>
    <rPh sb="0" eb="2">
      <t>キンガク</t>
    </rPh>
    <phoneticPr fontId="1"/>
  </si>
  <si>
    <t>○</t>
    <phoneticPr fontId="1"/>
  </si>
  <si>
    <t>テーマ毎の購入</t>
    <rPh sb="3" eb="4">
      <t>ゴト</t>
    </rPh>
    <rPh sb="5" eb="7">
      <t>コウニュウ</t>
    </rPh>
    <phoneticPr fontId="1"/>
  </si>
  <si>
    <r>
      <t>EU</t>
    </r>
    <r>
      <rPr>
        <b/>
        <sz val="14"/>
        <color theme="1"/>
        <rFont val="ＭＳ 明朝"/>
        <family val="1"/>
        <charset val="128"/>
      </rPr>
      <t>編：</t>
    </r>
    <r>
      <rPr>
        <b/>
        <sz val="14"/>
        <color theme="1"/>
        <rFont val="Century"/>
        <family val="1"/>
      </rPr>
      <t>14</t>
    </r>
    <r>
      <rPr>
        <b/>
        <sz val="14"/>
        <color theme="1"/>
        <rFont val="ＭＳ 明朝"/>
        <family val="1"/>
        <charset val="128"/>
      </rPr>
      <t>件</t>
    </r>
  </si>
  <si>
    <r>
      <t>米国・カナダ編：</t>
    </r>
    <r>
      <rPr>
        <b/>
        <sz val="14"/>
        <color theme="1"/>
        <rFont val="Century"/>
        <family val="1"/>
      </rPr>
      <t>13</t>
    </r>
    <r>
      <rPr>
        <b/>
        <sz val="14"/>
        <color theme="1"/>
        <rFont val="ＭＳ 明朝"/>
        <family val="1"/>
        <charset val="128"/>
      </rPr>
      <t>件</t>
    </r>
  </si>
  <si>
    <t>米国</t>
  </si>
  <si>
    <t>カナダ</t>
  </si>
  <si>
    <r>
      <t>アジア・オセアニア編：</t>
    </r>
    <r>
      <rPr>
        <b/>
        <sz val="14"/>
        <color theme="1"/>
        <rFont val="Century"/>
        <family val="1"/>
      </rPr>
      <t>12</t>
    </r>
    <r>
      <rPr>
        <b/>
        <sz val="14"/>
        <color theme="1"/>
        <rFont val="ＭＳ 明朝"/>
        <family val="1"/>
        <charset val="128"/>
      </rPr>
      <t>件</t>
    </r>
  </si>
  <si>
    <t>必要な記事の前の黄色の部分に「○」を記入してください。件数と金額を集計します。</t>
    <rPh sb="0" eb="2">
      <t>ヒツヨウ</t>
    </rPh>
    <rPh sb="3" eb="5">
      <t>キジ</t>
    </rPh>
    <rPh sb="6" eb="7">
      <t>マエ</t>
    </rPh>
    <rPh sb="8" eb="10">
      <t>キイロ</t>
    </rPh>
    <rPh sb="11" eb="13">
      <t>ブブン</t>
    </rPh>
    <rPh sb="18" eb="20">
      <t>キニュウ</t>
    </rPh>
    <rPh sb="27" eb="29">
      <t>ケンスウ</t>
    </rPh>
    <rPh sb="30" eb="32">
      <t>キンガク</t>
    </rPh>
    <rPh sb="33" eb="35">
      <t>シュウケイ</t>
    </rPh>
    <phoneticPr fontId="1"/>
  </si>
  <si>
    <t>テーマの件数</t>
    <rPh sb="4" eb="6">
      <t>ケンスウ</t>
    </rPh>
    <phoneticPr fontId="1"/>
  </si>
  <si>
    <t>見積書の要否</t>
    <rPh sb="0" eb="3">
      <t>ミツモリショ</t>
    </rPh>
    <rPh sb="4" eb="6">
      <t>ヨウヒ</t>
    </rPh>
    <phoneticPr fontId="1"/>
  </si>
  <si>
    <t>テーマ毎の購入　次のシートに記入してください。</t>
    <rPh sb="3" eb="4">
      <t>ゴト</t>
    </rPh>
    <rPh sb="5" eb="7">
      <t>コウニュウ</t>
    </rPh>
    <rPh sb="8" eb="9">
      <t>ツギ</t>
    </rPh>
    <rPh sb="14" eb="16">
      <t>キニュウ</t>
    </rPh>
    <phoneticPr fontId="1"/>
  </si>
  <si>
    <t>○</t>
    <phoneticPr fontId="1"/>
  </si>
  <si>
    <t>必要事項を記入しcontact@envix.comへ添付ファイルとしてお送りください。</t>
    <rPh sb="0" eb="2">
      <t>ヒツヨウ</t>
    </rPh>
    <rPh sb="2" eb="4">
      <t>ジコウ</t>
    </rPh>
    <rPh sb="5" eb="7">
      <t>キニュウ</t>
    </rPh>
    <rPh sb="26" eb="28">
      <t>テンプ</t>
    </rPh>
    <rPh sb="36" eb="37">
      <t>オク</t>
    </rPh>
    <phoneticPr fontId="1"/>
  </si>
  <si>
    <t>お電話番号</t>
    <phoneticPr fontId="1"/>
  </si>
  <si>
    <t>請求書送付先御住所</t>
    <rPh sb="6" eb="7">
      <t>ゴ</t>
    </rPh>
    <phoneticPr fontId="1"/>
  </si>
  <si>
    <t>請求書送付先宛名（上記と異なる場合）</t>
    <phoneticPr fontId="1"/>
  </si>
  <si>
    <t>正式お見積書が必要な場合にはここに「必要」とご記入ください。御見積もり書をPDFでお送りいたします。</t>
    <rPh sb="0" eb="2">
      <t>セイシキ</t>
    </rPh>
    <rPh sb="3" eb="6">
      <t>ミツモリショ</t>
    </rPh>
    <rPh sb="7" eb="9">
      <t>ヒツヨウ</t>
    </rPh>
    <rPh sb="10" eb="12">
      <t>バアイ</t>
    </rPh>
    <rPh sb="18" eb="20">
      <t>ヒツヨウ</t>
    </rPh>
    <rPh sb="23" eb="25">
      <t>キニュウ</t>
    </rPh>
    <rPh sb="30" eb="33">
      <t>オミツ</t>
    </rPh>
    <rPh sb="35" eb="36">
      <t>ショ</t>
    </rPh>
    <rPh sb="42" eb="43">
      <t>オク</t>
    </rPh>
    <phoneticPr fontId="1"/>
  </si>
  <si>
    <t>のセルに「○」を付けてください。テーマ毎ご購入後希望の方は次のシートもご記入ください。</t>
    <rPh sb="8" eb="9">
      <t>ツ</t>
    </rPh>
    <rPh sb="19" eb="20">
      <t>ゴト</t>
    </rPh>
    <rPh sb="21" eb="24">
      <t>コウニュウゴ</t>
    </rPh>
    <rPh sb="24" eb="26">
      <t>キボウ</t>
    </rPh>
    <rPh sb="27" eb="28">
      <t>カタ</t>
    </rPh>
    <rPh sb="29" eb="30">
      <t>ツギ</t>
    </rPh>
    <rPh sb="36" eb="38">
      <t>キニュウ</t>
    </rPh>
    <phoneticPr fontId="1"/>
  </si>
  <si>
    <t>トレンドレポート2017年後期号購入申し込み書</t>
    <rPh sb="12" eb="13">
      <t>ネン</t>
    </rPh>
    <rPh sb="13" eb="15">
      <t>コウキ</t>
    </rPh>
    <rPh sb="15" eb="16">
      <t>ゴウ</t>
    </rPh>
    <rPh sb="16" eb="18">
      <t>コウニュウ</t>
    </rPh>
    <rPh sb="18" eb="19">
      <t>モウ</t>
    </rPh>
    <rPh sb="20" eb="21">
      <t>コ</t>
    </rPh>
    <rPh sb="22" eb="23">
      <t>ショ</t>
    </rPh>
    <phoneticPr fontId="1"/>
  </si>
  <si>
    <t>単号か一年契約か、いずれか片方に「○」を入力してください。</t>
    <rPh sb="0" eb="1">
      <t>タン</t>
    </rPh>
    <rPh sb="1" eb="2">
      <t>ゴウ</t>
    </rPh>
    <rPh sb="3" eb="5">
      <t>イチネン</t>
    </rPh>
    <rPh sb="5" eb="7">
      <t>ケイヤク</t>
    </rPh>
    <rPh sb="13" eb="15">
      <t>カタホウ</t>
    </rPh>
    <rPh sb="20" eb="22">
      <t>ニュウリョク</t>
    </rPh>
    <phoneticPr fontId="1"/>
  </si>
  <si>
    <t>ラテンアメリカ編</t>
  </si>
  <si>
    <r>
      <t>①　</t>
    </r>
    <r>
      <rPr>
        <sz val="10.5"/>
        <rFont val="Century"/>
        <family val="1"/>
      </rPr>
      <t>REACH</t>
    </r>
    <r>
      <rPr>
        <sz val="10.5"/>
        <rFont val="ＭＳ 明朝"/>
        <family val="1"/>
        <charset val="128"/>
      </rPr>
      <t>規則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――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化学物質関連</t>
    </r>
  </si>
  <si>
    <r>
      <t>②　</t>
    </r>
    <r>
      <rPr>
        <sz val="10.5"/>
        <rFont val="Century"/>
        <family val="1"/>
      </rPr>
      <t>CLP</t>
    </r>
    <r>
      <rPr>
        <sz val="10.5"/>
        <rFont val="ＭＳ 明朝"/>
        <family val="1"/>
        <charset val="128"/>
      </rPr>
      <t>規則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――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化学物質関連</t>
    </r>
  </si>
  <si>
    <r>
      <t>③　殺生物性製品規則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――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製品系、化学物質関連</t>
    </r>
  </si>
  <si>
    <r>
      <t>④　電気・電子製品への特定の有害物質の使用を禁止する指令</t>
    </r>
    <r>
      <rPr>
        <sz val="10.5"/>
        <rFont val="Century"/>
        <family val="1"/>
      </rPr>
      <t xml:space="preserve">(RoHS) </t>
    </r>
    <r>
      <rPr>
        <sz val="10.5"/>
        <rFont val="ＭＳ 明朝"/>
        <family val="1"/>
        <charset val="128"/>
      </rPr>
      <t>――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製品系、化学物質関連</t>
    </r>
  </si>
  <si>
    <r>
      <t>⑤　廃電気電子機器（</t>
    </r>
    <r>
      <rPr>
        <sz val="10.5"/>
        <rFont val="Century"/>
        <family val="1"/>
      </rPr>
      <t>WEEE</t>
    </r>
    <r>
      <rPr>
        <sz val="10.5"/>
        <rFont val="ＭＳ 明朝"/>
        <family val="1"/>
        <charset val="128"/>
      </rPr>
      <t>）指令とその改正案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――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製品系</t>
    </r>
  </si>
  <si>
    <r>
      <t>⑥　</t>
    </r>
    <r>
      <rPr>
        <sz val="10.5"/>
        <rFont val="Century"/>
        <family val="1"/>
      </rPr>
      <t>ErP</t>
    </r>
    <r>
      <rPr>
        <sz val="10.5"/>
        <rFont val="ＭＳ 明朝"/>
        <family val="1"/>
        <charset val="128"/>
      </rPr>
      <t>（エコデザイン）指令及びエネルギーラベル指令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――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製品系</t>
    </r>
  </si>
  <si>
    <r>
      <t>⑦　省エネ政策（エネルギー効率指令及び建物のエネルギー性能に関する指令）</t>
    </r>
    <r>
      <rPr>
        <sz val="10.5"/>
        <rFont val="Century"/>
        <family val="1"/>
      </rPr>
      <t xml:space="preserve">  </t>
    </r>
    <r>
      <rPr>
        <sz val="10.5"/>
        <rFont val="ＭＳ 明朝"/>
        <family val="1"/>
        <charset val="128"/>
      </rPr>
      <t>――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製品系＆生産系＆</t>
    </r>
    <r>
      <rPr>
        <sz val="10.5"/>
        <rFont val="Century"/>
        <family val="1"/>
      </rPr>
      <t>CSR</t>
    </r>
    <r>
      <rPr>
        <sz val="10.5"/>
        <rFont val="ＭＳ 明朝"/>
        <family val="1"/>
        <charset val="128"/>
      </rPr>
      <t>・環境管理関連</t>
    </r>
  </si>
  <si>
    <r>
      <t>⑧　廃棄物規制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――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生産系</t>
    </r>
  </si>
  <si>
    <r>
      <t>⑨　大気汚染防止（固定排出源、</t>
    </r>
    <r>
      <rPr>
        <sz val="10.5"/>
        <rFont val="Century"/>
        <family val="1"/>
      </rPr>
      <t>IPPC</t>
    </r>
    <r>
      <rPr>
        <sz val="10.5"/>
        <rFont val="ＭＳ 明朝"/>
        <family val="1"/>
        <charset val="128"/>
      </rPr>
      <t>）――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生産系、化学物質関連</t>
    </r>
  </si>
  <si>
    <r>
      <t>⑩　大気汚染防止（移動発生源：自動車関連規制）――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製品系、生産系</t>
    </r>
  </si>
  <si>
    <r>
      <t>⑪　水質汚染防止（水不足問題含む）――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生産系</t>
    </r>
  </si>
  <si>
    <r>
      <t>⑫　気候変動対策＆排出権取引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――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生産系、</t>
    </r>
    <r>
      <rPr>
        <sz val="10.5"/>
        <rFont val="Century"/>
        <family val="1"/>
      </rPr>
      <t>CSR</t>
    </r>
    <r>
      <rPr>
        <sz val="10.5"/>
        <rFont val="ＭＳ 明朝"/>
        <family val="1"/>
        <charset val="128"/>
      </rPr>
      <t>・環境管理関連</t>
    </r>
  </si>
  <si>
    <r>
      <t>⑬　使用済み自動車（</t>
    </r>
    <r>
      <rPr>
        <sz val="10.5"/>
        <rFont val="Century"/>
        <family val="1"/>
      </rPr>
      <t>ELV</t>
    </r>
    <r>
      <rPr>
        <sz val="10.5"/>
        <rFont val="ＭＳ 明朝"/>
        <family val="1"/>
        <charset val="128"/>
      </rPr>
      <t>）指令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――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製品系、化学物質関連</t>
    </r>
  </si>
  <si>
    <r>
      <t>⑭　電気自動車等のクリーン自動車推進政策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――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製品系</t>
    </r>
  </si>
  <si>
    <r>
      <t>①　米国連邦有害物質規制（</t>
    </r>
    <r>
      <rPr>
        <sz val="11"/>
        <rFont val="Century"/>
        <family val="1"/>
      </rPr>
      <t>TSCA</t>
    </r>
    <r>
      <rPr>
        <sz val="11"/>
        <rFont val="ＭＳ 明朝"/>
        <family val="1"/>
        <charset val="128"/>
      </rPr>
      <t>）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――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化学物質関連</t>
    </r>
  </si>
  <si>
    <r>
      <t>②　米国連邦有害物質規制（その他）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――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化学物質関連</t>
    </r>
  </si>
  <si>
    <r>
      <t>③　製品に含まれる有害物質の規制に関する州の法規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――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製品系、化学物質関連</t>
    </r>
  </si>
  <si>
    <r>
      <t>④　廃電気電子機器（</t>
    </r>
    <r>
      <rPr>
        <sz val="11"/>
        <rFont val="Century"/>
        <family val="1"/>
      </rPr>
      <t>WEEE</t>
    </r>
    <r>
      <rPr>
        <sz val="11"/>
        <rFont val="ＭＳ 明朝"/>
        <family val="1"/>
        <charset val="128"/>
      </rPr>
      <t>）リサイクル法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――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製品系</t>
    </r>
  </si>
  <si>
    <r>
      <t>⑤　連邦エネルギー効率基準（製品省エネ）――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製品系</t>
    </r>
  </si>
  <si>
    <r>
      <t>⑥　米国エネルギースター・プログラム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――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製品系</t>
    </r>
  </si>
  <si>
    <r>
      <t>⑦　プロポジション</t>
    </r>
    <r>
      <rPr>
        <sz val="11"/>
        <rFont val="Century"/>
        <family val="1"/>
      </rPr>
      <t xml:space="preserve">65 </t>
    </r>
    <r>
      <rPr>
        <sz val="11"/>
        <rFont val="ＭＳ 明朝"/>
        <family val="1"/>
        <charset val="128"/>
      </rPr>
      <t>――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製品系、化学物質関連</t>
    </r>
  </si>
  <si>
    <r>
      <t>⑧　米国大気汚染防止（移動発生源：自動車関連規制）――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製品系、生産系</t>
    </r>
  </si>
  <si>
    <r>
      <t>⑨　米国：水質汚染＆水不足対策（水インフラ整備）――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生産系、化学物質関連、製品系、</t>
    </r>
    <r>
      <rPr>
        <sz val="11"/>
        <rFont val="Century"/>
        <family val="1"/>
      </rPr>
      <t>CSR</t>
    </r>
    <r>
      <rPr>
        <sz val="11"/>
        <rFont val="ＭＳ 明朝"/>
        <family val="1"/>
        <charset val="128"/>
      </rPr>
      <t>･環境管理関連</t>
    </r>
  </si>
  <si>
    <r>
      <t>⑩　米国電気自動車推進政策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――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製品系</t>
    </r>
  </si>
  <si>
    <r>
      <t>⑪　米国：企業の自主的環境管理動向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――</t>
    </r>
    <r>
      <rPr>
        <sz val="11"/>
        <rFont val="Century"/>
        <family val="1"/>
      </rPr>
      <t xml:space="preserve"> CSR</t>
    </r>
    <r>
      <rPr>
        <sz val="11"/>
        <rFont val="ＭＳ 明朝"/>
        <family val="1"/>
        <charset val="128"/>
      </rPr>
      <t>･環境管理関連</t>
    </r>
  </si>
  <si>
    <r>
      <t>①　新規化学物質環境管理弁法とその関連法の動向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――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化学物質関連</t>
    </r>
  </si>
  <si>
    <r>
      <t>②　危険化学品安全管理条例</t>
    </r>
    <r>
      <rPr>
        <sz val="10.5"/>
        <rFont val="Century"/>
        <family val="1"/>
      </rPr>
      <t>&amp;</t>
    </r>
    <r>
      <rPr>
        <sz val="10.5"/>
        <rFont val="ＭＳ 明朝"/>
        <family val="1"/>
        <charset val="128"/>
      </rPr>
      <t>登記管理弁法の関連動向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――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化学物質関連</t>
    </r>
  </si>
  <si>
    <r>
      <t>③　</t>
    </r>
    <r>
      <rPr>
        <sz val="10.5"/>
        <rFont val="Century"/>
        <family val="1"/>
      </rPr>
      <t>GHS</t>
    </r>
    <r>
      <rPr>
        <sz val="10.5"/>
        <rFont val="ＭＳ 明朝"/>
        <family val="1"/>
        <charset val="128"/>
      </rPr>
      <t>規制動向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――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化学物質関連</t>
    </r>
  </si>
  <si>
    <r>
      <t>④　中国</t>
    </r>
    <r>
      <rPr>
        <sz val="10.5"/>
        <rFont val="Century"/>
        <family val="1"/>
      </rPr>
      <t>RoHS</t>
    </r>
    <r>
      <rPr>
        <sz val="10.5"/>
        <rFont val="ＭＳ 明朝"/>
        <family val="1"/>
        <charset val="128"/>
      </rPr>
      <t>に関連する法規制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――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製品系、化学物質関連</t>
    </r>
  </si>
  <si>
    <r>
      <t>⑤　</t>
    </r>
    <r>
      <rPr>
        <sz val="10.5"/>
        <rFont val="Century"/>
        <family val="1"/>
      </rPr>
      <t>WEEE</t>
    </r>
    <r>
      <rPr>
        <sz val="10.5"/>
        <rFont val="ＭＳ 明朝"/>
        <family val="1"/>
        <charset val="128"/>
      </rPr>
      <t>に関する法規制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――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製品系</t>
    </r>
  </si>
  <si>
    <r>
      <t>⑥　製品省エネ関連規制（エネ効率ラベル／省エネ認証ラベル）――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製品系</t>
    </r>
  </si>
  <si>
    <r>
      <t>⑦　廃棄物規制に関連する法規制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――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生産系</t>
    </r>
  </si>
  <si>
    <r>
      <t>⑧　大気汚染防止（固定発生源）――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生産系</t>
    </r>
  </si>
  <si>
    <r>
      <t>⑨　大気汚染防止（移動発生源）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――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製品系、生産系</t>
    </r>
  </si>
  <si>
    <r>
      <t>⑩　水質汚染防止関連法令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――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生産系</t>
    </r>
  </si>
  <si>
    <r>
      <t>⑪　土壌汚染防止規制動向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――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生産系</t>
    </r>
  </si>
  <si>
    <r>
      <t>①　韓国</t>
    </r>
    <r>
      <rPr>
        <sz val="11"/>
        <rFont val="Century"/>
        <family val="1"/>
      </rPr>
      <t>(1)</t>
    </r>
    <r>
      <rPr>
        <sz val="11"/>
        <rFont val="ＭＳ 明朝"/>
        <family val="1"/>
        <charset val="128"/>
      </rPr>
      <t>：韓国</t>
    </r>
    <r>
      <rPr>
        <sz val="11"/>
        <rFont val="Century"/>
        <family val="1"/>
      </rPr>
      <t>REACH</t>
    </r>
    <r>
      <rPr>
        <sz val="11"/>
        <rFont val="ＭＳ 明朝"/>
        <family val="1"/>
        <charset val="128"/>
      </rPr>
      <t>及び化学物質管理法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――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化学物質関連</t>
    </r>
  </si>
  <si>
    <r>
      <t>②　韓国</t>
    </r>
    <r>
      <rPr>
        <sz val="11"/>
        <rFont val="Century"/>
        <family val="1"/>
      </rPr>
      <t>(2)</t>
    </r>
    <r>
      <rPr>
        <sz val="11"/>
        <rFont val="ＭＳ 明朝"/>
        <family val="1"/>
        <charset val="128"/>
      </rPr>
      <t>：製品省エネ及びエコラベル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――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製品系</t>
    </r>
  </si>
  <si>
    <r>
      <t>③　インド</t>
    </r>
    <r>
      <rPr>
        <sz val="11"/>
        <rFont val="Century"/>
        <family val="1"/>
      </rPr>
      <t>(1)</t>
    </r>
    <r>
      <rPr>
        <sz val="11"/>
        <rFont val="ＭＳ 明朝"/>
        <family val="1"/>
        <charset val="128"/>
      </rPr>
      <t>：製品関連省エネ規制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――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製品系</t>
    </r>
  </si>
  <si>
    <r>
      <t>④　インド</t>
    </r>
    <r>
      <rPr>
        <sz val="11"/>
        <rFont val="Century"/>
        <family val="1"/>
      </rPr>
      <t>(2)</t>
    </r>
    <r>
      <rPr>
        <sz val="11"/>
        <rFont val="ＭＳ 明朝"/>
        <family val="1"/>
        <charset val="128"/>
      </rPr>
      <t>：</t>
    </r>
    <r>
      <rPr>
        <sz val="11"/>
        <rFont val="Century"/>
        <family val="1"/>
      </rPr>
      <t>E-waste</t>
    </r>
    <r>
      <rPr>
        <sz val="11"/>
        <rFont val="ＭＳ 明朝"/>
        <family val="1"/>
        <charset val="128"/>
      </rPr>
      <t>規則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――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製品系</t>
    </r>
  </si>
  <si>
    <r>
      <t>⑤　ベトナム</t>
    </r>
    <r>
      <rPr>
        <sz val="11"/>
        <rFont val="Century"/>
        <family val="1"/>
      </rPr>
      <t>(1)</t>
    </r>
    <r>
      <rPr>
        <sz val="11"/>
        <rFont val="ＭＳ 明朝"/>
        <family val="1"/>
        <charset val="128"/>
      </rPr>
      <t>：化学物質規制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――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化学物質関連</t>
    </r>
  </si>
  <si>
    <r>
      <t>⑥　ベトナム</t>
    </r>
    <r>
      <rPr>
        <sz val="11"/>
        <rFont val="Century"/>
        <family val="1"/>
      </rPr>
      <t>(2)</t>
    </r>
    <r>
      <rPr>
        <sz val="11"/>
        <rFont val="ＭＳ 明朝"/>
        <family val="1"/>
        <charset val="128"/>
      </rPr>
      <t>：</t>
    </r>
    <r>
      <rPr>
        <sz val="11"/>
        <rFont val="Century"/>
        <family val="1"/>
      </rPr>
      <t>WEEE</t>
    </r>
    <r>
      <rPr>
        <sz val="11"/>
        <rFont val="ＭＳ 明朝"/>
        <family val="1"/>
        <charset val="128"/>
      </rPr>
      <t>規制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――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製品系</t>
    </r>
  </si>
  <si>
    <r>
      <t>⑦　台湾</t>
    </r>
    <r>
      <rPr>
        <sz val="11"/>
        <rFont val="Century"/>
        <family val="1"/>
      </rPr>
      <t>(1)</t>
    </r>
    <r>
      <rPr>
        <sz val="11"/>
        <rFont val="ＭＳ 明朝"/>
        <family val="1"/>
        <charset val="128"/>
      </rPr>
      <t>：化学物質管理制度（</t>
    </r>
    <r>
      <rPr>
        <sz val="11"/>
        <rFont val="Century"/>
        <family val="1"/>
      </rPr>
      <t>REACH</t>
    </r>
    <r>
      <rPr>
        <sz val="11"/>
        <rFont val="ＭＳ 明朝"/>
        <family val="1"/>
        <charset val="128"/>
      </rPr>
      <t>）――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製品系、化学物質規制</t>
    </r>
  </si>
  <si>
    <r>
      <t>⑧　台湾</t>
    </r>
    <r>
      <rPr>
        <sz val="11"/>
        <rFont val="Century"/>
        <family val="1"/>
      </rPr>
      <t>(2)</t>
    </r>
    <r>
      <rPr>
        <sz val="11"/>
        <rFont val="ＭＳ 明朝"/>
        <family val="1"/>
        <charset val="128"/>
      </rPr>
      <t>：</t>
    </r>
    <r>
      <rPr>
        <sz val="11"/>
        <rFont val="Century"/>
        <family val="1"/>
      </rPr>
      <t>RoHS</t>
    </r>
    <r>
      <rPr>
        <sz val="11"/>
        <rFont val="ＭＳ 明朝"/>
        <family val="1"/>
        <charset val="128"/>
      </rPr>
      <t>に関する規制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――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製品系、化学物質関連</t>
    </r>
  </si>
  <si>
    <r>
      <t>⑨　タイ</t>
    </r>
    <r>
      <rPr>
        <sz val="11"/>
        <rFont val="Century"/>
        <family val="1"/>
      </rPr>
      <t>(1)</t>
    </r>
    <r>
      <rPr>
        <sz val="11"/>
        <rFont val="ＭＳ 明朝"/>
        <family val="1"/>
        <charset val="128"/>
      </rPr>
      <t>：化学物質関連法令（労働安全関連）――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生産系</t>
    </r>
  </si>
  <si>
    <r>
      <t>⑩　タイ</t>
    </r>
    <r>
      <rPr>
        <sz val="11"/>
        <rFont val="Century"/>
        <family val="1"/>
      </rPr>
      <t>(2)</t>
    </r>
    <r>
      <rPr>
        <sz val="11"/>
        <rFont val="ＭＳ 明朝"/>
        <family val="1"/>
        <charset val="128"/>
      </rPr>
      <t>：土壌および地下水汚染対策法令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――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生産系</t>
    </r>
  </si>
  <si>
    <r>
      <t>⑪　オーストラリア：有害化学物質規制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――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化学物質関連</t>
    </r>
  </si>
  <si>
    <r>
      <t>⑫　ニュージーランド：有害化学物質規制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――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化学物質関連</t>
    </r>
  </si>
  <si>
    <t>ラテンアメリカ編　2件</t>
    <rPh sb="7" eb="8">
      <t>ヘン</t>
    </rPh>
    <rPh sb="10" eb="11">
      <t>ケン</t>
    </rPh>
    <phoneticPr fontId="1"/>
  </si>
  <si>
    <r>
      <t>中国編：</t>
    </r>
    <r>
      <rPr>
        <b/>
        <sz val="14"/>
        <color theme="1"/>
        <rFont val="Century"/>
        <family val="1"/>
      </rPr>
      <t>11</t>
    </r>
    <r>
      <rPr>
        <b/>
        <sz val="14"/>
        <color theme="1"/>
        <rFont val="ＭＳ 明朝"/>
        <family val="1"/>
        <charset val="128"/>
      </rPr>
      <t>件</t>
    </r>
    <phoneticPr fontId="1"/>
  </si>
  <si>
    <t>金額（税別）</t>
    <rPh sb="0" eb="2">
      <t>キンガク</t>
    </rPh>
    <rPh sb="3" eb="5">
      <t>ゼイベツ</t>
    </rPh>
    <phoneticPr fontId="1"/>
  </si>
  <si>
    <t>総合計（税別）</t>
    <rPh sb="0" eb="1">
      <t>ソウ</t>
    </rPh>
    <rPh sb="1" eb="3">
      <t>ゴウケイ</t>
    </rPh>
    <phoneticPr fontId="1"/>
  </si>
  <si>
    <t>総合計
（税別）</t>
    <rPh sb="0" eb="1">
      <t>ソウ</t>
    </rPh>
    <rPh sb="1" eb="3">
      <t>ゴウケイ</t>
    </rPh>
    <rPh sb="5" eb="7">
      <t>ゼイベツ</t>
    </rPh>
    <phoneticPr fontId="1"/>
  </si>
  <si>
    <t>⑫　カナダの化学物質規制 （新規テーマ）―― 化学物質関連</t>
  </si>
  <si>
    <t>⑬　カナダの機器のエネルギー規制 （新規テーマ）―― 製品系</t>
  </si>
  <si>
    <t>①メキシコ：エネルギー効率関連公式規格 ―― 製品系</t>
  </si>
  <si>
    <t>②　ブラジル：WEEEを含む廃棄物規制 ―― 製品系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</si>
</sst>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3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Century"/>
      <family val="1"/>
    </font>
    <font>
      <sz val="10.5"/>
      <color theme="1"/>
      <name val="ＭＳ Ｐ明朝"/>
      <family val="1"/>
      <charset val="128"/>
    </font>
    <font>
      <b/>
      <sz val="14"/>
      <color theme="1"/>
      <name val="Century"/>
      <family val="1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theme="1"/>
      <name val="Century"/>
      <family val="1"/>
    </font>
    <font>
      <b/>
      <sz val="12"/>
      <color rgb="FF008000"/>
      <name val="Century"/>
      <family val="1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rgb="FF0070C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FF00"/>
      <name val="ＭＳ Ｐゴシック"/>
      <family val="2"/>
      <charset val="128"/>
      <scheme val="minor"/>
    </font>
    <font>
      <sz val="10.5"/>
      <color rgb="FF00B0F0"/>
      <name val="ＭＳ 明朝"/>
      <family val="1"/>
      <charset val="128"/>
    </font>
    <font>
      <sz val="11"/>
      <color rgb="FF00B0F0"/>
      <name val="ＭＳ Ｐゴシック"/>
      <family val="2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Century"/>
      <family val="1"/>
    </font>
    <font>
      <sz val="11"/>
      <name val="ＭＳ 明朝"/>
      <family val="1"/>
      <charset val="128"/>
    </font>
    <font>
      <sz val="11"/>
      <name val="Century"/>
      <family val="1"/>
    </font>
    <font>
      <sz val="16"/>
      <color rgb="FFFF0000"/>
      <name val="ＭＳ Ｐゴシック"/>
      <family val="3"/>
      <charset val="128"/>
      <scheme val="minor"/>
    </font>
    <font>
      <sz val="10.5"/>
      <color rgb="FFFF0000"/>
      <name val="Century"/>
      <family val="1"/>
    </font>
    <font>
      <sz val="11"/>
      <color rgb="FFFF0000"/>
      <name val="Century"/>
      <family val="1"/>
    </font>
    <font>
      <sz val="16"/>
      <color rgb="FFFF0000"/>
      <name val="Century"/>
      <family val="1"/>
    </font>
    <font>
      <sz val="12"/>
      <color theme="1"/>
      <name val="Century"/>
      <family val="1"/>
    </font>
    <font>
      <sz val="14"/>
      <color theme="1"/>
      <name val="ＭＳ Ｐゴシック"/>
      <family val="2"/>
      <charset val="128"/>
      <scheme val="minor"/>
    </font>
    <font>
      <u/>
      <sz val="10.5"/>
      <color rgb="FF0000FF"/>
      <name val="ＭＳ 明朝"/>
      <family val="1"/>
      <charset val="128"/>
    </font>
    <font>
      <u/>
      <sz val="10.5"/>
      <color rgb="FF0000FF"/>
      <name val="Century"/>
      <family val="1"/>
    </font>
    <font>
      <u/>
      <sz val="11"/>
      <color rgb="FF0000FF"/>
      <name val="Century"/>
      <family val="1"/>
    </font>
    <font>
      <sz val="10.5"/>
      <color rgb="FF0000FF"/>
      <name val="Century"/>
      <family val="1"/>
    </font>
    <font>
      <u/>
      <sz val="11"/>
      <color rgb="FF0000FF"/>
      <name val="ＭＳ 明朝"/>
      <family val="1"/>
      <charset val="128"/>
    </font>
    <font>
      <sz val="11"/>
      <color rgb="FF0000FF"/>
      <name val="Century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2" fillId="0" borderId="0" xfId="1">
      <alignment vertical="center"/>
    </xf>
    <xf numFmtId="0" fontId="0" fillId="0" borderId="0" xfId="0" applyAlignment="1">
      <alignment vertical="center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5" fontId="4" fillId="0" borderId="22" xfId="0" applyNumberFormat="1" applyFont="1" applyBorder="1" applyAlignment="1">
      <alignment vertical="center" wrapText="1"/>
    </xf>
    <xf numFmtId="5" fontId="4" fillId="0" borderId="24" xfId="0" applyNumberFormat="1" applyFont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32" xfId="0" applyBorder="1">
      <alignment vertical="center"/>
    </xf>
    <xf numFmtId="0" fontId="4" fillId="0" borderId="40" xfId="0" applyFont="1" applyBorder="1" applyAlignment="1">
      <alignment vertical="center" wrapText="1"/>
    </xf>
    <xf numFmtId="0" fontId="4" fillId="0" borderId="41" xfId="0" applyFont="1" applyBorder="1" applyAlignment="1">
      <alignment vertical="center" wrapText="1"/>
    </xf>
    <xf numFmtId="0" fontId="3" fillId="0" borderId="42" xfId="0" applyFont="1" applyBorder="1" applyAlignment="1">
      <alignment vertical="center" wrapText="1"/>
    </xf>
    <xf numFmtId="0" fontId="0" fillId="0" borderId="48" xfId="0" applyBorder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0" fillId="2" borderId="0" xfId="0" applyFill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0" fillId="3" borderId="43" xfId="0" applyFill="1" applyBorder="1">
      <alignment vertical="center"/>
    </xf>
    <xf numFmtId="0" fontId="0" fillId="3" borderId="44" xfId="0" applyFill="1" applyBorder="1">
      <alignment vertical="center"/>
    </xf>
    <xf numFmtId="0" fontId="0" fillId="3" borderId="46" xfId="0" applyFill="1" applyBorder="1">
      <alignment vertical="center"/>
    </xf>
    <xf numFmtId="0" fontId="0" fillId="3" borderId="1" xfId="0" applyFill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3" borderId="0" xfId="0" applyFont="1" applyFill="1">
      <alignment vertical="center"/>
    </xf>
    <xf numFmtId="0" fontId="18" fillId="0" borderId="0" xfId="0" applyFont="1" applyBorder="1" applyAlignment="1">
      <alignment horizontal="left" vertical="center"/>
    </xf>
    <xf numFmtId="0" fontId="19" fillId="0" borderId="0" xfId="0" applyFont="1">
      <alignment vertical="center"/>
    </xf>
    <xf numFmtId="0" fontId="4" fillId="0" borderId="60" xfId="0" applyFont="1" applyBorder="1" applyAlignment="1">
      <alignment vertical="center" wrapText="1"/>
    </xf>
    <xf numFmtId="0" fontId="3" fillId="0" borderId="57" xfId="0" applyFont="1" applyBorder="1" applyAlignment="1">
      <alignment vertical="center" wrapText="1"/>
    </xf>
    <xf numFmtId="0" fontId="3" fillId="0" borderId="61" xfId="0" applyFont="1" applyBorder="1" applyAlignment="1">
      <alignment vertical="center" wrapText="1"/>
    </xf>
    <xf numFmtId="0" fontId="3" fillId="3" borderId="62" xfId="0" applyFont="1" applyFill="1" applyBorder="1" applyAlignment="1">
      <alignment vertical="center" wrapText="1"/>
    </xf>
    <xf numFmtId="0" fontId="3" fillId="3" borderId="63" xfId="0" applyFont="1" applyFill="1" applyBorder="1" applyAlignment="1">
      <alignment vertical="center" wrapText="1"/>
    </xf>
    <xf numFmtId="0" fontId="5" fillId="3" borderId="64" xfId="0" applyFont="1" applyFill="1" applyBorder="1" applyAlignment="1">
      <alignment vertical="center" wrapText="1"/>
    </xf>
    <xf numFmtId="5" fontId="4" fillId="0" borderId="21" xfId="0" applyNumberFormat="1" applyFont="1" applyBorder="1" applyAlignment="1">
      <alignment vertical="center" wrapText="1"/>
    </xf>
    <xf numFmtId="0" fontId="4" fillId="3" borderId="62" xfId="0" applyFont="1" applyFill="1" applyBorder="1" applyAlignment="1">
      <alignment vertical="center" wrapText="1"/>
    </xf>
    <xf numFmtId="0" fontId="5" fillId="3" borderId="62" xfId="0" applyFont="1" applyFill="1" applyBorder="1" applyAlignment="1">
      <alignment vertical="center" wrapText="1"/>
    </xf>
    <xf numFmtId="0" fontId="4" fillId="3" borderId="63" xfId="0" applyFont="1" applyFill="1" applyBorder="1" applyAlignment="1">
      <alignment vertical="center" wrapText="1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0" fillId="4" borderId="0" xfId="0" applyFill="1">
      <alignment vertical="center"/>
    </xf>
    <xf numFmtId="0" fontId="31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32" fillId="0" borderId="1" xfId="0" applyFont="1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5" fontId="30" fillId="0" borderId="45" xfId="0" applyNumberFormat="1" applyFont="1" applyBorder="1" applyAlignment="1">
      <alignment horizontal="center" vertical="center"/>
    </xf>
    <xf numFmtId="5" fontId="30" fillId="0" borderId="37" xfId="0" applyNumberFormat="1" applyFont="1" applyBorder="1" applyAlignment="1">
      <alignment horizontal="center" vertical="center"/>
    </xf>
    <xf numFmtId="5" fontId="30" fillId="0" borderId="38" xfId="0" applyNumberFormat="1" applyFont="1" applyBorder="1" applyAlignment="1">
      <alignment horizontal="center" vertical="center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3" borderId="57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5" fontId="28" fillId="0" borderId="27" xfId="0" applyNumberFormat="1" applyFont="1" applyBorder="1" applyAlignment="1">
      <alignment horizontal="center" vertical="center" wrapText="1"/>
    </xf>
    <xf numFmtId="5" fontId="28" fillId="0" borderId="28" xfId="0" applyNumberFormat="1" applyFont="1" applyBorder="1" applyAlignment="1">
      <alignment horizontal="center" vertical="center" wrapText="1"/>
    </xf>
    <xf numFmtId="5" fontId="28" fillId="0" borderId="31" xfId="0" applyNumberFormat="1" applyFont="1" applyBorder="1" applyAlignment="1">
      <alignment horizontal="center" vertical="center" wrapText="1"/>
    </xf>
    <xf numFmtId="0" fontId="0" fillId="3" borderId="44" xfId="0" applyFill="1" applyBorder="1" applyAlignment="1">
      <alignment horizontal="left" vertical="top"/>
    </xf>
    <xf numFmtId="5" fontId="29" fillId="0" borderId="33" xfId="0" applyNumberFormat="1" applyFont="1" applyBorder="1" applyAlignment="1">
      <alignment horizontal="center" vertical="center"/>
    </xf>
    <xf numFmtId="5" fontId="29" fillId="0" borderId="34" xfId="0" applyNumberFormat="1" applyFont="1" applyBorder="1" applyAlignment="1">
      <alignment horizontal="center" vertical="center"/>
    </xf>
    <xf numFmtId="5" fontId="29" fillId="0" borderId="35" xfId="0" applyNumberFormat="1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5" fontId="29" fillId="0" borderId="36" xfId="0" applyNumberFormat="1" applyFont="1" applyBorder="1" applyAlignment="1">
      <alignment horizontal="left" vertical="center" wrapText="1"/>
    </xf>
    <xf numFmtId="0" fontId="29" fillId="0" borderId="38" xfId="0" applyFont="1" applyBorder="1" applyAlignment="1">
      <alignment horizontal="left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5" fontId="27" fillId="0" borderId="54" xfId="0" applyNumberFormat="1" applyFont="1" applyBorder="1" applyAlignment="1">
      <alignment horizontal="center" vertical="center"/>
    </xf>
    <xf numFmtId="5" fontId="27" fillId="0" borderId="55" xfId="0" applyNumberFormat="1" applyFont="1" applyBorder="1" applyAlignment="1">
      <alignment horizontal="center" vertical="center"/>
    </xf>
    <xf numFmtId="5" fontId="27" fillId="0" borderId="56" xfId="0" applyNumberFormat="1" applyFont="1" applyBorder="1" applyAlignment="1">
      <alignment horizontal="center" vertical="center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35" fillId="0" borderId="0" xfId="0" applyFont="1">
      <alignment vertical="center"/>
    </xf>
    <xf numFmtId="0" fontId="38" fillId="0" borderId="0" xfId="0" applyFont="1">
      <alignment vertical="center"/>
    </xf>
    <xf numFmtId="56" fontId="0" fillId="0" borderId="0" xfId="0" applyNumberForma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24517;&#35201;&#20107;&#38917;&#12434;&#35352;&#20837;&#12375;contact@envix.com&#12408;&#28155;&#20184;&#12501;&#12449;&#12452;&#12523;&#12392;&#12375;&#12390;&#12362;&#36865;&#12426;&#12367;&#12384;&#12373;&#12356;&#12290;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topLeftCell="A19" zoomScale="115" zoomScaleNormal="115" workbookViewId="0">
      <selection activeCell="I24" sqref="I24"/>
    </sheetView>
  </sheetViews>
  <sheetFormatPr defaultRowHeight="13.5" x14ac:dyDescent="0.15"/>
  <cols>
    <col min="2" max="2" width="11.125" customWidth="1"/>
    <col min="6" max="6" width="12.125" customWidth="1"/>
    <col min="7" max="8" width="7.875" customWidth="1"/>
  </cols>
  <sheetData>
    <row r="1" spans="1:8" ht="18.75" x14ac:dyDescent="0.15">
      <c r="A1" s="31" t="s">
        <v>39</v>
      </c>
    </row>
    <row r="2" spans="1:8" ht="14.25" thickBot="1" x14ac:dyDescent="0.2">
      <c r="B2" s="1" t="s">
        <v>33</v>
      </c>
    </row>
    <row r="3" spans="1:8" ht="14.25" thickBot="1" x14ac:dyDescent="0.2">
      <c r="A3" s="59" t="s">
        <v>0</v>
      </c>
      <c r="B3" s="60"/>
      <c r="C3" s="65" t="s">
        <v>1</v>
      </c>
      <c r="D3" s="66"/>
      <c r="E3" s="66"/>
      <c r="F3" s="66"/>
      <c r="G3" s="66"/>
      <c r="H3" s="60"/>
    </row>
    <row r="4" spans="1:8" x14ac:dyDescent="0.15">
      <c r="A4" s="61" t="s">
        <v>2</v>
      </c>
      <c r="B4" s="62"/>
      <c r="C4" s="67"/>
      <c r="D4" s="68"/>
      <c r="E4" s="68"/>
      <c r="F4" s="68"/>
      <c r="G4" s="68"/>
      <c r="H4" s="69"/>
    </row>
    <row r="5" spans="1:8" x14ac:dyDescent="0.15">
      <c r="A5" s="63" t="s">
        <v>3</v>
      </c>
      <c r="B5" s="64"/>
      <c r="C5" s="56"/>
      <c r="D5" s="57"/>
      <c r="E5" s="57"/>
      <c r="F5" s="57"/>
      <c r="G5" s="57"/>
      <c r="H5" s="58"/>
    </row>
    <row r="6" spans="1:8" x14ac:dyDescent="0.15">
      <c r="A6" s="63" t="s">
        <v>4</v>
      </c>
      <c r="B6" s="64"/>
      <c r="C6" s="56"/>
      <c r="D6" s="57"/>
      <c r="E6" s="57"/>
      <c r="F6" s="57"/>
      <c r="G6" s="57"/>
      <c r="H6" s="58"/>
    </row>
    <row r="7" spans="1:8" x14ac:dyDescent="0.15">
      <c r="A7" s="63" t="s">
        <v>5</v>
      </c>
      <c r="B7" s="64"/>
      <c r="C7" s="56"/>
      <c r="D7" s="57"/>
      <c r="E7" s="57"/>
      <c r="F7" s="57"/>
      <c r="G7" s="57"/>
      <c r="H7" s="58"/>
    </row>
    <row r="8" spans="1:8" x14ac:dyDescent="0.15">
      <c r="A8" s="63" t="s">
        <v>34</v>
      </c>
      <c r="B8" s="64"/>
      <c r="C8" s="56"/>
      <c r="D8" s="57"/>
      <c r="E8" s="57"/>
      <c r="F8" s="57"/>
      <c r="G8" s="57"/>
      <c r="H8" s="58"/>
    </row>
    <row r="9" spans="1:8" x14ac:dyDescent="0.15">
      <c r="A9" s="63" t="s">
        <v>35</v>
      </c>
      <c r="B9" s="64"/>
      <c r="C9" s="56"/>
      <c r="D9" s="57"/>
      <c r="E9" s="57"/>
      <c r="F9" s="57"/>
      <c r="G9" s="57"/>
      <c r="H9" s="58"/>
    </row>
    <row r="10" spans="1:8" ht="36" customHeight="1" x14ac:dyDescent="0.15">
      <c r="A10" s="73" t="s">
        <v>36</v>
      </c>
      <c r="B10" s="74"/>
      <c r="C10" s="75"/>
      <c r="D10" s="76"/>
      <c r="E10" s="76"/>
      <c r="F10" s="76"/>
      <c r="G10" s="76"/>
      <c r="H10" s="77"/>
    </row>
    <row r="11" spans="1:8" ht="41.25" customHeight="1" thickBot="1" x14ac:dyDescent="0.2">
      <c r="A11" s="54" t="s">
        <v>30</v>
      </c>
      <c r="B11" s="55"/>
      <c r="C11" s="91" t="s">
        <v>37</v>
      </c>
      <c r="D11" s="92"/>
      <c r="E11" s="92"/>
      <c r="F11" s="92"/>
      <c r="G11" s="92"/>
      <c r="H11" s="93"/>
    </row>
    <row r="13" spans="1:8" s="32" customFormat="1" ht="18.75" x14ac:dyDescent="0.15">
      <c r="A13" s="31" t="s">
        <v>19</v>
      </c>
    </row>
    <row r="14" spans="1:8" ht="14.25" thickBot="1" x14ac:dyDescent="0.2">
      <c r="A14" s="33" t="s">
        <v>32</v>
      </c>
      <c r="B14" s="35" t="s">
        <v>38</v>
      </c>
    </row>
    <row r="15" spans="1:8" ht="27.75" thickBot="1" x14ac:dyDescent="0.2">
      <c r="A15" s="28" t="s">
        <v>9</v>
      </c>
      <c r="B15" s="65" t="s">
        <v>6</v>
      </c>
      <c r="C15" s="66"/>
      <c r="D15" s="66"/>
      <c r="E15" s="66"/>
      <c r="F15" s="66"/>
      <c r="G15" s="66"/>
      <c r="H15" s="60"/>
    </row>
    <row r="16" spans="1:8" x14ac:dyDescent="0.15">
      <c r="A16" s="25"/>
      <c r="B16" s="94" t="s">
        <v>7</v>
      </c>
      <c r="C16" s="95"/>
      <c r="D16" s="95"/>
      <c r="E16" s="95"/>
      <c r="F16" s="95"/>
      <c r="G16" s="95"/>
      <c r="H16" s="96"/>
    </row>
    <row r="17" spans="1:8" x14ac:dyDescent="0.15">
      <c r="A17" s="26"/>
      <c r="B17" s="97" t="s">
        <v>8</v>
      </c>
      <c r="C17" s="98"/>
      <c r="D17" s="98"/>
      <c r="E17" s="98"/>
      <c r="F17" s="98"/>
      <c r="G17" s="98"/>
      <c r="H17" s="99"/>
    </row>
    <row r="18" spans="1:8" x14ac:dyDescent="0.15">
      <c r="A18" s="84"/>
      <c r="B18" s="100" t="s">
        <v>10</v>
      </c>
      <c r="C18" s="101"/>
      <c r="D18" s="101"/>
      <c r="E18" s="101"/>
      <c r="F18" s="101"/>
      <c r="G18" s="101"/>
      <c r="H18" s="102"/>
    </row>
    <row r="19" spans="1:8" ht="14.25" thickBot="1" x14ac:dyDescent="0.2">
      <c r="A19" s="84"/>
      <c r="B19" s="29"/>
      <c r="C19" s="34" t="s">
        <v>40</v>
      </c>
      <c r="D19" s="29"/>
      <c r="E19" s="29"/>
      <c r="F19" s="29"/>
      <c r="G19" s="29"/>
      <c r="H19" s="30"/>
    </row>
    <row r="20" spans="1:8" x14ac:dyDescent="0.15">
      <c r="A20" s="84"/>
      <c r="B20" s="10"/>
      <c r="C20" s="78" t="s">
        <v>17</v>
      </c>
      <c r="D20" s="79"/>
      <c r="E20" s="79" t="s">
        <v>18</v>
      </c>
      <c r="F20" s="80"/>
      <c r="G20" s="8"/>
      <c r="H20" s="13"/>
    </row>
    <row r="21" spans="1:8" ht="14.25" thickBot="1" x14ac:dyDescent="0.2">
      <c r="A21" s="84"/>
      <c r="B21" s="11"/>
      <c r="C21" s="5" t="s">
        <v>15</v>
      </c>
      <c r="D21" s="3" t="s">
        <v>20</v>
      </c>
      <c r="E21" s="3" t="s">
        <v>16</v>
      </c>
      <c r="F21" s="4" t="s">
        <v>20</v>
      </c>
      <c r="G21" s="8"/>
      <c r="H21" s="13"/>
    </row>
    <row r="22" spans="1:8" x14ac:dyDescent="0.15">
      <c r="A22" s="84"/>
      <c r="B22" s="36" t="s">
        <v>11</v>
      </c>
      <c r="C22" s="41"/>
      <c r="D22" s="42">
        <v>80000</v>
      </c>
      <c r="E22" s="41"/>
      <c r="F22" s="42">
        <v>140000</v>
      </c>
      <c r="G22" s="8"/>
      <c r="H22" s="13"/>
    </row>
    <row r="23" spans="1:8" ht="25.5" x14ac:dyDescent="0.15">
      <c r="A23" s="84"/>
      <c r="B23" s="37" t="s">
        <v>12</v>
      </c>
      <c r="C23" s="39"/>
      <c r="D23" s="6">
        <v>80000</v>
      </c>
      <c r="E23" s="43"/>
      <c r="F23" s="6">
        <v>140000</v>
      </c>
      <c r="G23" s="8"/>
      <c r="H23" s="13"/>
    </row>
    <row r="24" spans="1:8" ht="25.5" x14ac:dyDescent="0.15">
      <c r="A24" s="84"/>
      <c r="B24" s="37" t="s">
        <v>41</v>
      </c>
      <c r="C24" s="39"/>
      <c r="D24" s="6">
        <v>20000</v>
      </c>
      <c r="E24" s="44"/>
      <c r="F24" s="6">
        <v>35000</v>
      </c>
      <c r="G24" s="8"/>
      <c r="H24" s="13"/>
    </row>
    <row r="25" spans="1:8" x14ac:dyDescent="0.15">
      <c r="A25" s="84"/>
      <c r="B25" s="37" t="s">
        <v>13</v>
      </c>
      <c r="C25" s="39"/>
      <c r="D25" s="6">
        <v>80000</v>
      </c>
      <c r="E25" s="43"/>
      <c r="F25" s="6">
        <v>140000</v>
      </c>
      <c r="G25" s="8"/>
      <c r="H25" s="13"/>
    </row>
    <row r="26" spans="1:8" ht="26.25" thickBot="1" x14ac:dyDescent="0.2">
      <c r="A26" s="84"/>
      <c r="B26" s="38" t="s">
        <v>14</v>
      </c>
      <c r="C26" s="40"/>
      <c r="D26" s="7">
        <v>80000</v>
      </c>
      <c r="E26" s="45"/>
      <c r="F26" s="7">
        <v>140000</v>
      </c>
      <c r="G26" s="8"/>
      <c r="H26" s="13"/>
    </row>
    <row r="27" spans="1:8" ht="14.25" thickBot="1" x14ac:dyDescent="0.2">
      <c r="A27" s="84"/>
      <c r="B27" s="12" t="s">
        <v>92</v>
      </c>
      <c r="C27" s="81">
        <f>IF(C22="○", D22, 0)+IF(C23="○", D23, 0)+IF(C25="○", D25, 0)+IF(C26="○", D26, 0)+IF(C24="○",D24, 0)</f>
        <v>0</v>
      </c>
      <c r="D27" s="82"/>
      <c r="E27" s="82">
        <f>IF(E22="○", F22, 0)+IF(E23="○", F23, 0)+IF(E25="○", F25, 0)+IF(E26="○", F26, 0)+IF(E24="○",F24, 0)</f>
        <v>0</v>
      </c>
      <c r="F27" s="83"/>
      <c r="G27" s="8"/>
      <c r="H27" s="13"/>
    </row>
    <row r="28" spans="1:8" ht="15" thickBot="1" x14ac:dyDescent="0.2">
      <c r="A28" s="84"/>
      <c r="B28" s="9" t="s">
        <v>93</v>
      </c>
      <c r="C28" s="85">
        <f>C27+E27</f>
        <v>0</v>
      </c>
      <c r="D28" s="86"/>
      <c r="E28" s="86"/>
      <c r="F28" s="87"/>
      <c r="G28" s="8"/>
      <c r="H28" s="13"/>
    </row>
    <row r="29" spans="1:8" ht="29.25" customHeight="1" thickBot="1" x14ac:dyDescent="0.2">
      <c r="A29" s="27"/>
      <c r="B29" s="88" t="s">
        <v>31</v>
      </c>
      <c r="C29" s="88"/>
      <c r="D29" s="88"/>
      <c r="E29" s="88"/>
      <c r="F29" s="65"/>
      <c r="G29" s="89" t="str">
        <f>テーマ毎購入!C4</f>
        <v>10テーマ以上選択してください。</v>
      </c>
      <c r="H29" s="90"/>
    </row>
    <row r="30" spans="1:8" ht="51" customHeight="1" thickBot="1" x14ac:dyDescent="0.2">
      <c r="A30" s="53" t="s">
        <v>94</v>
      </c>
      <c r="B30" s="70">
        <f>IF(A16="○",330000, 0)+IF(A17="○", 180000, 0)+C28+IF(A29="○",G29,0)</f>
        <v>0</v>
      </c>
      <c r="C30" s="71"/>
      <c r="D30" s="71"/>
      <c r="E30" s="71"/>
      <c r="F30" s="71"/>
      <c r="G30" s="71"/>
      <c r="H30" s="72"/>
    </row>
  </sheetData>
  <mergeCells count="31">
    <mergeCell ref="B30:H30"/>
    <mergeCell ref="A10:B10"/>
    <mergeCell ref="C10:H10"/>
    <mergeCell ref="C20:D20"/>
    <mergeCell ref="E20:F20"/>
    <mergeCell ref="C27:D27"/>
    <mergeCell ref="E27:F27"/>
    <mergeCell ref="A18:A28"/>
    <mergeCell ref="C28:F28"/>
    <mergeCell ref="B29:F29"/>
    <mergeCell ref="G29:H29"/>
    <mergeCell ref="C11:H11"/>
    <mergeCell ref="B16:H16"/>
    <mergeCell ref="B17:H17"/>
    <mergeCell ref="B18:H18"/>
    <mergeCell ref="B15:H15"/>
    <mergeCell ref="A11:B11"/>
    <mergeCell ref="C8:H8"/>
    <mergeCell ref="C9:H9"/>
    <mergeCell ref="A3:B3"/>
    <mergeCell ref="A4:B4"/>
    <mergeCell ref="A5:B5"/>
    <mergeCell ref="A6:B6"/>
    <mergeCell ref="A7:B7"/>
    <mergeCell ref="A8:B8"/>
    <mergeCell ref="C3:H3"/>
    <mergeCell ref="C4:H4"/>
    <mergeCell ref="C5:H5"/>
    <mergeCell ref="C6:H6"/>
    <mergeCell ref="C7:H7"/>
    <mergeCell ref="A9:B9"/>
  </mergeCells>
  <phoneticPr fontId="1"/>
  <dataValidations count="1">
    <dataValidation type="list" allowBlank="1" showInputMessage="1" showErrorMessage="1" sqref="E22:E26 C22:C26 A16:A29">
      <formula1>$A$14</formula1>
    </dataValidation>
  </dataValidations>
  <hyperlinks>
    <hyperlink ref="B2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0"/>
  <sheetViews>
    <sheetView topLeftCell="A40" workbookViewId="0">
      <selection activeCell="L7" sqref="L7:N72"/>
    </sheetView>
  </sheetViews>
  <sheetFormatPr defaultRowHeight="13.5" x14ac:dyDescent="0.15"/>
  <cols>
    <col min="2" max="2" width="7" customWidth="1"/>
    <col min="3" max="3" width="5.25" style="2" customWidth="1"/>
    <col min="11" max="11" width="9" hidden="1" customWidth="1"/>
    <col min="12" max="12" width="43.75" customWidth="1"/>
  </cols>
  <sheetData>
    <row r="1" spans="1:13" ht="42" customHeight="1" x14ac:dyDescent="0.15">
      <c r="A1" s="23" t="s">
        <v>22</v>
      </c>
    </row>
    <row r="2" spans="1:13" ht="15" thickBot="1" x14ac:dyDescent="0.2">
      <c r="A2" s="24" t="s">
        <v>28</v>
      </c>
    </row>
    <row r="3" spans="1:13" s="22" customFormat="1" ht="18.75" x14ac:dyDescent="0.15">
      <c r="A3" s="105" t="s">
        <v>29</v>
      </c>
      <c r="B3" s="106"/>
      <c r="C3" s="109">
        <f>SUM(K8:K71)</f>
        <v>0</v>
      </c>
      <c r="D3" s="110"/>
      <c r="E3" s="110"/>
      <c r="F3" s="110"/>
      <c r="G3" s="111"/>
    </row>
    <row r="4" spans="1:13" s="22" customFormat="1" ht="19.5" thickBot="1" x14ac:dyDescent="0.2">
      <c r="A4" s="107" t="s">
        <v>20</v>
      </c>
      <c r="B4" s="108"/>
      <c r="C4" s="112" t="str">
        <f>IF(C3&lt;10,"10テーマ以上選択してください。",IF(C3&lt;20,C3*7000,C3*6000))</f>
        <v>10テーマ以上選択してください。</v>
      </c>
      <c r="D4" s="113"/>
      <c r="E4" s="113"/>
      <c r="F4" s="113"/>
      <c r="G4" s="114"/>
    </row>
    <row r="5" spans="1:13" x14ac:dyDescent="0.15">
      <c r="K5" t="s">
        <v>21</v>
      </c>
    </row>
    <row r="7" spans="1:13" ht="18" x14ac:dyDescent="0.15">
      <c r="A7" s="14" t="s">
        <v>23</v>
      </c>
      <c r="B7" s="14"/>
      <c r="C7" s="121">
        <v>43122</v>
      </c>
    </row>
    <row r="8" spans="1:13" x14ac:dyDescent="0.15">
      <c r="B8" s="21"/>
      <c r="C8" s="46" t="s">
        <v>42</v>
      </c>
      <c r="K8">
        <f t="shared" ref="K8:K21" si="0">IF(B8="○",1,0)</f>
        <v>0</v>
      </c>
      <c r="L8" s="115"/>
      <c r="M8" s="116"/>
    </row>
    <row r="9" spans="1:13" x14ac:dyDescent="0.15">
      <c r="B9" s="21"/>
      <c r="C9" s="46" t="s">
        <v>43</v>
      </c>
      <c r="K9">
        <f t="shared" si="0"/>
        <v>0</v>
      </c>
      <c r="L9" s="115"/>
      <c r="M9" s="116"/>
    </row>
    <row r="10" spans="1:13" x14ac:dyDescent="0.15">
      <c r="B10" s="21"/>
      <c r="C10" s="46" t="s">
        <v>44</v>
      </c>
      <c r="K10">
        <f t="shared" si="0"/>
        <v>0</v>
      </c>
      <c r="L10" s="115"/>
      <c r="M10" s="116"/>
    </row>
    <row r="11" spans="1:13" ht="29.25" customHeight="1" x14ac:dyDescent="0.15">
      <c r="B11" s="21"/>
      <c r="C11" s="103" t="s">
        <v>45</v>
      </c>
      <c r="D11" s="103"/>
      <c r="E11" s="103"/>
      <c r="F11" s="103"/>
      <c r="G11" s="103"/>
      <c r="H11" s="103"/>
      <c r="I11" s="103"/>
      <c r="J11" s="103"/>
      <c r="K11">
        <f t="shared" si="0"/>
        <v>0</v>
      </c>
      <c r="L11" s="115"/>
      <c r="M11" s="116"/>
    </row>
    <row r="12" spans="1:13" x14ac:dyDescent="0.15">
      <c r="B12" s="21"/>
      <c r="C12" s="46" t="s">
        <v>46</v>
      </c>
      <c r="K12">
        <f t="shared" si="0"/>
        <v>0</v>
      </c>
      <c r="L12" s="115"/>
      <c r="M12" s="116"/>
    </row>
    <row r="13" spans="1:13" x14ac:dyDescent="0.15">
      <c r="B13" s="21"/>
      <c r="C13" s="46" t="s">
        <v>47</v>
      </c>
      <c r="K13">
        <f t="shared" si="0"/>
        <v>0</v>
      </c>
      <c r="L13" s="115"/>
      <c r="M13" s="116"/>
    </row>
    <row r="14" spans="1:13" ht="30" customHeight="1" x14ac:dyDescent="0.15">
      <c r="B14" s="21"/>
      <c r="C14" s="103" t="s">
        <v>48</v>
      </c>
      <c r="D14" s="103"/>
      <c r="E14" s="103"/>
      <c r="F14" s="103"/>
      <c r="G14" s="103"/>
      <c r="H14" s="103"/>
      <c r="I14" s="103"/>
      <c r="J14" s="103"/>
      <c r="K14">
        <f t="shared" si="0"/>
        <v>0</v>
      </c>
      <c r="L14" s="115"/>
      <c r="M14" s="116"/>
    </row>
    <row r="15" spans="1:13" x14ac:dyDescent="0.15">
      <c r="B15" s="21"/>
      <c r="C15" s="46" t="s">
        <v>49</v>
      </c>
      <c r="K15">
        <f t="shared" si="0"/>
        <v>0</v>
      </c>
      <c r="L15" s="115"/>
      <c r="M15" s="116"/>
    </row>
    <row r="16" spans="1:13" x14ac:dyDescent="0.15">
      <c r="B16" s="21"/>
      <c r="C16" s="46" t="s">
        <v>50</v>
      </c>
      <c r="K16">
        <f t="shared" si="0"/>
        <v>0</v>
      </c>
      <c r="L16" s="115"/>
      <c r="M16" s="116"/>
    </row>
    <row r="17" spans="1:13" x14ac:dyDescent="0.15">
      <c r="B17" s="21"/>
      <c r="C17" s="46" t="s">
        <v>51</v>
      </c>
      <c r="K17">
        <f t="shared" si="0"/>
        <v>0</v>
      </c>
      <c r="L17" s="115"/>
      <c r="M17" s="116"/>
    </row>
    <row r="18" spans="1:13" x14ac:dyDescent="0.15">
      <c r="B18" s="21"/>
      <c r="C18" s="46" t="s">
        <v>52</v>
      </c>
      <c r="K18">
        <f t="shared" si="0"/>
        <v>0</v>
      </c>
      <c r="L18" s="115"/>
      <c r="M18" s="116"/>
    </row>
    <row r="19" spans="1:13" x14ac:dyDescent="0.15">
      <c r="B19" s="21"/>
      <c r="C19" s="46" t="s">
        <v>53</v>
      </c>
      <c r="K19">
        <f t="shared" si="0"/>
        <v>0</v>
      </c>
      <c r="L19" s="115"/>
      <c r="M19" s="116"/>
    </row>
    <row r="20" spans="1:13" x14ac:dyDescent="0.15">
      <c r="B20" s="21"/>
      <c r="C20" s="46" t="s">
        <v>54</v>
      </c>
      <c r="K20">
        <f t="shared" si="0"/>
        <v>0</v>
      </c>
      <c r="L20" s="115"/>
      <c r="M20" s="116"/>
    </row>
    <row r="21" spans="1:13" x14ac:dyDescent="0.15">
      <c r="B21" s="21"/>
      <c r="C21" s="46" t="s">
        <v>55</v>
      </c>
      <c r="K21">
        <f t="shared" si="0"/>
        <v>0</v>
      </c>
      <c r="L21" s="115"/>
      <c r="M21" s="116"/>
    </row>
    <row r="22" spans="1:13" ht="18" x14ac:dyDescent="0.15">
      <c r="C22" s="17"/>
      <c r="L22" s="117"/>
    </row>
    <row r="23" spans="1:13" ht="18" x14ac:dyDescent="0.15">
      <c r="A23" s="16" t="s">
        <v>24</v>
      </c>
      <c r="B23" s="16"/>
      <c r="L23" s="117"/>
    </row>
    <row r="24" spans="1:13" ht="14.25" x14ac:dyDescent="0.15">
      <c r="A24" s="15" t="s">
        <v>25</v>
      </c>
      <c r="B24" s="15"/>
      <c r="L24" s="1"/>
    </row>
    <row r="25" spans="1:13" ht="14.25" x14ac:dyDescent="0.15">
      <c r="B25" s="21"/>
      <c r="C25" s="48" t="s">
        <v>56</v>
      </c>
      <c r="D25" s="49"/>
      <c r="K25">
        <f t="shared" ref="K25:K35" si="1">IF(B25="○",1,0)</f>
        <v>0</v>
      </c>
      <c r="L25" s="118"/>
      <c r="M25" s="119"/>
    </row>
    <row r="26" spans="1:13" ht="14.25" x14ac:dyDescent="0.15">
      <c r="B26" s="21"/>
      <c r="C26" s="48" t="s">
        <v>57</v>
      </c>
      <c r="D26" s="49"/>
      <c r="K26">
        <f t="shared" si="1"/>
        <v>0</v>
      </c>
      <c r="L26" s="118"/>
      <c r="M26" s="119"/>
    </row>
    <row r="27" spans="1:13" ht="28.5" customHeight="1" x14ac:dyDescent="0.15">
      <c r="B27" s="21"/>
      <c r="C27" s="104" t="s">
        <v>58</v>
      </c>
      <c r="D27" s="104"/>
      <c r="E27" s="104"/>
      <c r="F27" s="104"/>
      <c r="G27" s="104"/>
      <c r="H27" s="104"/>
      <c r="I27" s="104"/>
      <c r="J27" s="104"/>
      <c r="K27">
        <f t="shared" si="1"/>
        <v>0</v>
      </c>
      <c r="L27" s="118"/>
      <c r="M27" s="119"/>
    </row>
    <row r="28" spans="1:13" ht="14.25" x14ac:dyDescent="0.15">
      <c r="B28" s="21"/>
      <c r="C28" s="48" t="s">
        <v>59</v>
      </c>
      <c r="D28" s="49"/>
      <c r="K28">
        <f t="shared" si="1"/>
        <v>0</v>
      </c>
      <c r="L28" s="118"/>
      <c r="M28" s="119"/>
    </row>
    <row r="29" spans="1:13" ht="14.25" x14ac:dyDescent="0.15">
      <c r="B29" s="21"/>
      <c r="C29" s="48" t="s">
        <v>60</v>
      </c>
      <c r="D29" s="49"/>
      <c r="K29">
        <f t="shared" si="1"/>
        <v>0</v>
      </c>
      <c r="L29" s="118"/>
      <c r="M29" s="119"/>
    </row>
    <row r="30" spans="1:13" ht="14.25" x14ac:dyDescent="0.15">
      <c r="B30" s="21"/>
      <c r="C30" s="48" t="s">
        <v>61</v>
      </c>
      <c r="D30" s="49"/>
      <c r="K30">
        <f t="shared" si="1"/>
        <v>0</v>
      </c>
      <c r="L30" s="118"/>
      <c r="M30" s="119"/>
    </row>
    <row r="31" spans="1:13" ht="14.25" x14ac:dyDescent="0.15">
      <c r="B31" s="21"/>
      <c r="C31" s="48" t="s">
        <v>62</v>
      </c>
      <c r="D31" s="49"/>
      <c r="K31">
        <f t="shared" si="1"/>
        <v>0</v>
      </c>
      <c r="L31" s="118"/>
      <c r="M31" s="119"/>
    </row>
    <row r="32" spans="1:13" ht="14.25" x14ac:dyDescent="0.15">
      <c r="B32" s="21"/>
      <c r="C32" s="104" t="s">
        <v>63</v>
      </c>
      <c r="D32" s="104"/>
      <c r="E32" s="104"/>
      <c r="F32" s="104"/>
      <c r="G32" s="104"/>
      <c r="H32" s="104"/>
      <c r="I32" s="104"/>
      <c r="J32" s="104"/>
      <c r="K32">
        <f t="shared" si="1"/>
        <v>0</v>
      </c>
      <c r="L32" s="118"/>
      <c r="M32" s="119"/>
    </row>
    <row r="33" spans="1:13" ht="30" customHeight="1" x14ac:dyDescent="0.15">
      <c r="B33" s="21"/>
      <c r="C33" s="104" t="s">
        <v>64</v>
      </c>
      <c r="D33" s="104"/>
      <c r="E33" s="104"/>
      <c r="F33" s="104"/>
      <c r="G33" s="104"/>
      <c r="H33" s="104"/>
      <c r="I33" s="104"/>
      <c r="J33" s="104"/>
      <c r="K33">
        <f t="shared" si="1"/>
        <v>0</v>
      </c>
      <c r="L33" s="118"/>
      <c r="M33" s="119"/>
    </row>
    <row r="34" spans="1:13" ht="14.25" x14ac:dyDescent="0.15">
      <c r="B34" s="21"/>
      <c r="C34" s="48" t="s">
        <v>65</v>
      </c>
      <c r="D34" s="49"/>
      <c r="K34">
        <f t="shared" si="1"/>
        <v>0</v>
      </c>
      <c r="L34" s="118"/>
      <c r="M34" s="119"/>
    </row>
    <row r="35" spans="1:13" ht="14.25" x14ac:dyDescent="0.15">
      <c r="B35" s="21"/>
      <c r="C35" s="48" t="s">
        <v>66</v>
      </c>
      <c r="D35" s="49"/>
      <c r="K35">
        <f t="shared" si="1"/>
        <v>0</v>
      </c>
      <c r="L35" s="118"/>
      <c r="M35" s="119"/>
    </row>
    <row r="36" spans="1:13" ht="14.25" x14ac:dyDescent="0.15">
      <c r="A36" s="15" t="s">
        <v>26</v>
      </c>
      <c r="B36" s="15"/>
      <c r="L36" s="118"/>
      <c r="M36" s="119"/>
    </row>
    <row r="37" spans="1:13" ht="14.25" x14ac:dyDescent="0.15">
      <c r="B37" s="21"/>
      <c r="C37" t="s">
        <v>95</v>
      </c>
      <c r="D37" s="1"/>
      <c r="L37" s="118"/>
      <c r="M37" s="119"/>
    </row>
    <row r="38" spans="1:13" ht="14.25" x14ac:dyDescent="0.15">
      <c r="B38" s="21"/>
      <c r="C38" t="s">
        <v>96</v>
      </c>
      <c r="D38" s="1"/>
      <c r="K38">
        <f t="shared" ref="K38:K39" si="2">IF(B37="○",1,0)</f>
        <v>0</v>
      </c>
      <c r="L38" s="118"/>
      <c r="M38" s="119"/>
    </row>
    <row r="39" spans="1:13" ht="18" x14ac:dyDescent="0.15">
      <c r="C39" s="17"/>
      <c r="K39">
        <f t="shared" si="2"/>
        <v>0</v>
      </c>
      <c r="L39" s="120"/>
    </row>
    <row r="40" spans="1:13" ht="17.25" x14ac:dyDescent="0.15">
      <c r="A40" s="16" t="s">
        <v>90</v>
      </c>
      <c r="B40" s="16"/>
      <c r="L40" s="1"/>
    </row>
    <row r="41" spans="1:13" ht="15.75" x14ac:dyDescent="0.15">
      <c r="B41" s="21"/>
      <c r="C41" s="51" t="s">
        <v>97</v>
      </c>
      <c r="D41" s="52"/>
      <c r="E41" s="52"/>
      <c r="F41" s="52"/>
      <c r="L41" s="1"/>
      <c r="M41" s="1"/>
    </row>
    <row r="42" spans="1:13" ht="15.75" x14ac:dyDescent="0.15">
      <c r="B42" s="21"/>
      <c r="C42" s="51" t="s">
        <v>98</v>
      </c>
      <c r="D42" s="52"/>
      <c r="E42" s="52"/>
      <c r="F42" s="52"/>
      <c r="K42">
        <f t="shared" ref="K42:K43" si="3">IF(B41="○",1,0)</f>
        <v>0</v>
      </c>
      <c r="L42" s="1"/>
      <c r="M42" s="1"/>
    </row>
    <row r="43" spans="1:13" ht="15.75" x14ac:dyDescent="0.15">
      <c r="B43" s="50"/>
      <c r="C43" s="18"/>
      <c r="K43">
        <f t="shared" si="3"/>
        <v>0</v>
      </c>
      <c r="L43" s="120"/>
    </row>
    <row r="44" spans="1:13" ht="18" x14ac:dyDescent="0.15">
      <c r="A44" s="16" t="s">
        <v>91</v>
      </c>
      <c r="B44" s="16"/>
      <c r="L44" s="1"/>
    </row>
    <row r="45" spans="1:13" x14ac:dyDescent="0.15">
      <c r="B45" s="21"/>
      <c r="C45" s="46" t="s">
        <v>67</v>
      </c>
      <c r="D45" s="47"/>
      <c r="L45" s="115"/>
      <c r="M45" s="116"/>
    </row>
    <row r="46" spans="1:13" x14ac:dyDescent="0.15">
      <c r="B46" s="21"/>
      <c r="C46" s="46" t="s">
        <v>68</v>
      </c>
      <c r="D46" s="47"/>
      <c r="K46">
        <f t="shared" ref="K46:K56" si="4">IF(B45="○",1,0)</f>
        <v>0</v>
      </c>
      <c r="L46" s="115"/>
      <c r="M46" s="116"/>
    </row>
    <row r="47" spans="1:13" x14ac:dyDescent="0.15">
      <c r="B47" s="21"/>
      <c r="C47" s="46" t="s">
        <v>69</v>
      </c>
      <c r="D47" s="47"/>
      <c r="K47">
        <f t="shared" si="4"/>
        <v>0</v>
      </c>
      <c r="L47" s="115"/>
      <c r="M47" s="116"/>
    </row>
    <row r="48" spans="1:13" x14ac:dyDescent="0.15">
      <c r="B48" s="21"/>
      <c r="C48" s="46" t="s">
        <v>70</v>
      </c>
      <c r="D48" s="47"/>
      <c r="K48">
        <f t="shared" si="4"/>
        <v>0</v>
      </c>
      <c r="L48" s="115"/>
      <c r="M48" s="116"/>
    </row>
    <row r="49" spans="1:13" x14ac:dyDescent="0.15">
      <c r="B49" s="21"/>
      <c r="C49" s="46" t="s">
        <v>71</v>
      </c>
      <c r="D49" s="47"/>
      <c r="K49">
        <f t="shared" si="4"/>
        <v>0</v>
      </c>
      <c r="L49" s="115"/>
      <c r="M49" s="116"/>
    </row>
    <row r="50" spans="1:13" x14ac:dyDescent="0.15">
      <c r="B50" s="21"/>
      <c r="C50" s="46" t="s">
        <v>72</v>
      </c>
      <c r="D50" s="47"/>
      <c r="K50">
        <f t="shared" si="4"/>
        <v>0</v>
      </c>
      <c r="L50" s="115"/>
      <c r="M50" s="116"/>
    </row>
    <row r="51" spans="1:13" x14ac:dyDescent="0.15">
      <c r="B51" s="21"/>
      <c r="C51" s="46" t="s">
        <v>73</v>
      </c>
      <c r="D51" s="47"/>
      <c r="K51">
        <f t="shared" si="4"/>
        <v>0</v>
      </c>
      <c r="L51" s="115"/>
      <c r="M51" s="116"/>
    </row>
    <row r="52" spans="1:13" x14ac:dyDescent="0.15">
      <c r="B52" s="21"/>
      <c r="C52" s="46" t="s">
        <v>74</v>
      </c>
      <c r="D52" s="47"/>
      <c r="K52">
        <f t="shared" si="4"/>
        <v>0</v>
      </c>
      <c r="L52" s="115"/>
      <c r="M52" s="116"/>
    </row>
    <row r="53" spans="1:13" x14ac:dyDescent="0.15">
      <c r="B53" s="21"/>
      <c r="C53" s="46" t="s">
        <v>75</v>
      </c>
      <c r="D53" s="47"/>
      <c r="K53">
        <f t="shared" si="4"/>
        <v>0</v>
      </c>
      <c r="L53" s="115"/>
      <c r="M53" s="116"/>
    </row>
    <row r="54" spans="1:13" x14ac:dyDescent="0.15">
      <c r="B54" s="21"/>
      <c r="C54" s="46" t="s">
        <v>76</v>
      </c>
      <c r="D54" s="47"/>
      <c r="K54">
        <f t="shared" si="4"/>
        <v>0</v>
      </c>
      <c r="L54" s="115"/>
      <c r="M54" s="116"/>
    </row>
    <row r="55" spans="1:13" x14ac:dyDescent="0.15">
      <c r="B55" s="21"/>
      <c r="C55" s="46" t="s">
        <v>77</v>
      </c>
      <c r="D55" s="47"/>
      <c r="K55">
        <f t="shared" si="4"/>
        <v>0</v>
      </c>
      <c r="L55" s="115"/>
      <c r="M55" s="116"/>
    </row>
    <row r="56" spans="1:13" ht="18" x14ac:dyDescent="0.15">
      <c r="C56" s="19"/>
      <c r="K56">
        <f t="shared" si="4"/>
        <v>0</v>
      </c>
      <c r="L56" s="14"/>
    </row>
    <row r="57" spans="1:13" ht="18" x14ac:dyDescent="0.15">
      <c r="A57" s="16" t="s">
        <v>27</v>
      </c>
      <c r="B57" s="16"/>
      <c r="L57" s="1"/>
    </row>
    <row r="58" spans="1:13" ht="14.25" x14ac:dyDescent="0.15">
      <c r="B58" s="21"/>
      <c r="C58" s="48" t="s">
        <v>78</v>
      </c>
      <c r="L58" s="118"/>
      <c r="M58" s="119"/>
    </row>
    <row r="59" spans="1:13" ht="14.25" x14ac:dyDescent="0.15">
      <c r="B59" s="21"/>
      <c r="C59" s="48" t="s">
        <v>79</v>
      </c>
      <c r="K59">
        <f t="shared" ref="K59:K70" si="5">IF(B58="○",1,0)</f>
        <v>0</v>
      </c>
      <c r="L59" s="118"/>
      <c r="M59" s="119"/>
    </row>
    <row r="60" spans="1:13" ht="14.25" x14ac:dyDescent="0.15">
      <c r="B60" s="21"/>
      <c r="C60" s="48" t="s">
        <v>80</v>
      </c>
      <c r="K60">
        <f t="shared" si="5"/>
        <v>0</v>
      </c>
      <c r="L60" s="118"/>
      <c r="M60" s="119"/>
    </row>
    <row r="61" spans="1:13" ht="14.25" x14ac:dyDescent="0.15">
      <c r="B61" s="21"/>
      <c r="C61" s="48" t="s">
        <v>81</v>
      </c>
      <c r="K61">
        <f t="shared" si="5"/>
        <v>0</v>
      </c>
      <c r="L61" s="118"/>
      <c r="M61" s="119"/>
    </row>
    <row r="62" spans="1:13" ht="14.25" x14ac:dyDescent="0.15">
      <c r="B62" s="21"/>
      <c r="C62" s="48" t="s">
        <v>82</v>
      </c>
      <c r="K62">
        <f t="shared" si="5"/>
        <v>0</v>
      </c>
      <c r="L62" s="118"/>
      <c r="M62" s="119"/>
    </row>
    <row r="63" spans="1:13" ht="14.25" x14ac:dyDescent="0.15">
      <c r="B63" s="21"/>
      <c r="C63" s="48" t="s">
        <v>83</v>
      </c>
      <c r="K63">
        <f t="shared" si="5"/>
        <v>0</v>
      </c>
      <c r="L63" s="118"/>
      <c r="M63" s="119"/>
    </row>
    <row r="64" spans="1:13" ht="14.25" x14ac:dyDescent="0.15">
      <c r="B64" s="21"/>
      <c r="C64" s="48" t="s">
        <v>84</v>
      </c>
      <c r="K64">
        <f t="shared" si="5"/>
        <v>0</v>
      </c>
      <c r="L64" s="118"/>
      <c r="M64" s="119"/>
    </row>
    <row r="65" spans="2:13" ht="14.25" x14ac:dyDescent="0.15">
      <c r="B65" s="21"/>
      <c r="C65" s="48" t="s">
        <v>85</v>
      </c>
      <c r="K65">
        <f t="shared" si="5"/>
        <v>0</v>
      </c>
      <c r="L65" s="118"/>
      <c r="M65" s="119"/>
    </row>
    <row r="66" spans="2:13" ht="14.25" x14ac:dyDescent="0.15">
      <c r="B66" s="21"/>
      <c r="C66" s="48" t="s">
        <v>86</v>
      </c>
      <c r="K66">
        <f t="shared" si="5"/>
        <v>0</v>
      </c>
      <c r="L66" s="118"/>
      <c r="M66" s="119"/>
    </row>
    <row r="67" spans="2:13" ht="14.25" x14ac:dyDescent="0.15">
      <c r="B67" s="21"/>
      <c r="C67" s="48" t="s">
        <v>87</v>
      </c>
      <c r="K67">
        <f t="shared" si="5"/>
        <v>0</v>
      </c>
      <c r="L67" s="118"/>
      <c r="M67" s="119"/>
    </row>
    <row r="68" spans="2:13" ht="14.25" x14ac:dyDescent="0.15">
      <c r="B68" s="21"/>
      <c r="C68" s="48" t="s">
        <v>88</v>
      </c>
      <c r="K68">
        <f t="shared" si="5"/>
        <v>0</v>
      </c>
      <c r="L68" s="118"/>
      <c r="M68" s="119"/>
    </row>
    <row r="69" spans="2:13" ht="14.25" x14ac:dyDescent="0.15">
      <c r="B69" s="21"/>
      <c r="C69" s="48" t="s">
        <v>89</v>
      </c>
      <c r="K69">
        <f t="shared" si="5"/>
        <v>0</v>
      </c>
      <c r="L69" s="118"/>
      <c r="M69" s="119"/>
    </row>
    <row r="70" spans="2:13" ht="15.75" x14ac:dyDescent="0.15">
      <c r="C70" s="20"/>
      <c r="K70">
        <f t="shared" si="5"/>
        <v>0</v>
      </c>
    </row>
  </sheetData>
  <mergeCells count="9">
    <mergeCell ref="C14:J14"/>
    <mergeCell ref="C27:J27"/>
    <mergeCell ref="C32:J32"/>
    <mergeCell ref="C33:J33"/>
    <mergeCell ref="A3:B3"/>
    <mergeCell ref="A4:B4"/>
    <mergeCell ref="C3:G3"/>
    <mergeCell ref="C4:G4"/>
    <mergeCell ref="C11:J11"/>
  </mergeCells>
  <phoneticPr fontId="1"/>
  <dataValidations count="1">
    <dataValidation type="list" allowBlank="1" showInputMessage="1" showErrorMessage="1" sqref="B7:B70">
      <formula1>$K$5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cellComments="asDisplayed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申し込み書兼御購読金額お見積もり</vt:lpstr>
      <vt:lpstr>テーマ毎購入</vt:lpstr>
      <vt:lpstr>テーマ毎購入!_Toc498415316</vt:lpstr>
      <vt:lpstr>テーマ毎購入!_Toc498415317</vt:lpstr>
      <vt:lpstr>テーマ毎購入!_Toc498415318</vt:lpstr>
      <vt:lpstr>テーマ毎購入!_Toc498415319</vt:lpstr>
      <vt:lpstr>申し込み書兼御購読金額お見積もり!Print_Area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Gyotoku</dc:creator>
  <cp:lastModifiedBy>Gyotoku</cp:lastModifiedBy>
  <cp:lastPrinted>2017-12-19T01:39:04Z</cp:lastPrinted>
  <dcterms:created xsi:type="dcterms:W3CDTF">2017-12-15T05:33:29Z</dcterms:created>
  <dcterms:modified xsi:type="dcterms:W3CDTF">2018-01-23T05:06:41Z</dcterms:modified>
</cp:coreProperties>
</file>