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000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テーマ毎購入!$A$10</definedName>
    <definedName name="_Toc498415317" localSheetId="1">テーマ毎購入!#REF!</definedName>
    <definedName name="_Toc498415318" localSheetId="1">テーマ毎購入!$A$49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テーマ毎購入!$A$3:$E$76</definedName>
    <definedName name="_xlnm.Print_Area" localSheetId="0">申し込み書兼御購読金額お見積もり!$A$1:$I$30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D3" i="2" s="1"/>
  <c r="G38" i="2"/>
  <c r="G37" i="2"/>
  <c r="G39" i="2"/>
  <c r="G40" i="2"/>
  <c r="G24" i="2"/>
  <c r="G59" i="2" l="1"/>
  <c r="G58" i="2"/>
  <c r="G76" i="2" l="1"/>
  <c r="G75" i="2"/>
  <c r="G74" i="2"/>
  <c r="G73" i="2"/>
  <c r="G72" i="2"/>
  <c r="G71" i="2"/>
  <c r="G70" i="2"/>
  <c r="G69" i="2"/>
  <c r="G68" i="2"/>
  <c r="G64" i="2"/>
  <c r="G63" i="2"/>
  <c r="G62" i="2"/>
  <c r="G61" i="2"/>
  <c r="G60" i="2"/>
  <c r="G57" i="2"/>
  <c r="G56" i="2"/>
  <c r="G55" i="2"/>
  <c r="G54" i="2"/>
  <c r="G53" i="2"/>
  <c r="G52" i="2"/>
  <c r="G51" i="2"/>
  <c r="G47" i="2"/>
  <c r="G46" i="2"/>
  <c r="G42" i="2"/>
  <c r="G41" i="2"/>
  <c r="G36" i="2"/>
  <c r="G35" i="2"/>
  <c r="G34" i="2"/>
  <c r="G33" i="2"/>
  <c r="G32" i="2"/>
  <c r="G31" i="2"/>
  <c r="G30" i="2"/>
  <c r="G26" i="2"/>
  <c r="G25" i="2"/>
  <c r="G23" i="2"/>
  <c r="G22" i="2"/>
  <c r="G21" i="2"/>
  <c r="G20" i="2"/>
  <c r="G19" i="2"/>
  <c r="G18" i="2"/>
  <c r="G17" i="2"/>
  <c r="G15" i="2"/>
  <c r="G16" i="2"/>
  <c r="G14" i="2"/>
  <c r="G13" i="2"/>
  <c r="G12" i="2"/>
  <c r="E25" i="1"/>
  <c r="C25" i="1"/>
  <c r="C26" i="1" l="1"/>
  <c r="D4" i="2"/>
  <c r="G27" i="1" s="1"/>
  <c r="B28" i="1" s="1"/>
</calcChain>
</file>

<file path=xl/comments1.xml><?xml version="1.0" encoding="utf-8"?>
<comments xmlns="http://schemas.openxmlformats.org/spreadsheetml/2006/main">
  <authors>
    <author>Gyotoku</author>
  </authors>
  <commentList>
    <comment ref="B12" authorId="0">
      <text>
        <r>
          <rPr>
            <sz val="9"/>
            <color indexed="81"/>
            <rFont val="ＭＳ Ｐゴシック"/>
            <family val="3"/>
            <charset val="128"/>
          </rPr>
          <t>必要なテーマに「○」を付けてください。
注：漢字のゼロ（〇）と間違えないで下さい。</t>
        </r>
      </text>
    </comment>
  </commentList>
</comments>
</file>

<file path=xl/sharedStrings.xml><?xml version="1.0" encoding="utf-8"?>
<sst xmlns="http://schemas.openxmlformats.org/spreadsheetml/2006/main" count="122" uniqueCount="105">
  <si>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</si>
  <si>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</si>
  <si>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</si>
  <si>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</si>
  <si>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</si>
  <si>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</si>
  <si>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</si>
  <si>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</si>
  <si>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</si>
  <si>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</si>
  <si>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</si>
  <si>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t>単号のみ御契約</t>
    <phoneticPr fontId="1"/>
  </si>
  <si>
    <t>一年契約</t>
    <phoneticPr fontId="1"/>
  </si>
  <si>
    <t>お申し込み内容と御購入金額の計算</t>
    <rPh sb="1" eb="2">
      <t>モウ</t>
    </rPh>
    <rPh sb="3" eb="4">
      <t>コ</t>
    </rPh>
    <rPh sb="5" eb="7">
      <t>ナイヨウ</t>
    </rPh>
    <rPh sb="8" eb="11">
      <t>ゴコウニュウ</t>
    </rPh>
    <rPh sb="11" eb="13">
      <t>キンガク</t>
    </rPh>
    <rPh sb="14" eb="16">
      <t>ケイサン</t>
    </rPh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</si>
  <si>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</si>
  <si>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</si>
  <si>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</si>
  <si>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テーマ毎の購入　次のシートに記入してください。</t>
    <rPh sb="3" eb="4">
      <t>ゴト</t>
    </rPh>
    <rPh sb="5" eb="7">
      <t>コウニュウ</t>
    </rPh>
    <rPh sb="8" eb="9">
      <t>ツギ</t>
    </rPh>
    <rPh sb="14" eb="16">
      <t>キニュウ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</si>
  <si>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</si>
  <si>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</si>
  <si>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</si>
  <si>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</si>
  <si>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</si>
  <si>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</si>
  <si>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</si>
  <si>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</si>
  <si>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</si>
  <si>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</si>
  <si>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○</t>
    <phoneticPr fontId="1"/>
  </si>
  <si>
    <t>必要事項を記入しcontact@envix.co.jpへ添付ファイルとしてお送りください。</t>
    <rPh sb="0" eb="2">
      <t>ヒツヨウ</t>
    </rPh>
    <rPh sb="2" eb="4">
      <t>ジコウ</t>
    </rPh>
    <rPh sb="5" eb="7">
      <t>キニュウ</t>
    </rPh>
    <rPh sb="28" eb="30">
      <t>テンプ</t>
    </rPh>
    <rPh sb="38" eb="39">
      <t>オク</t>
    </rPh>
    <phoneticPr fontId="1"/>
  </si>
  <si>
    <t>省エネ政策（エネルギー効率指令及び建物のエネルギー性能に関する指令） ―― 製品系、工場系、CSR・環境管理関連</t>
  </si>
  <si>
    <t>大気汚染防止（固定排出源、IED）―― 工場系、化学物質関連</t>
  </si>
  <si>
    <t>水質汚染防止（水不足問題含む） ―― 工場系</t>
  </si>
  <si>
    <t>気候変動対策＆排出権取引 ―― 工場系、CSR・環境管理関連</t>
  </si>
  <si>
    <t>電気自動車等のクリーン自動車推進政策 ―― 製品系</t>
  </si>
  <si>
    <t>REACH規則 ―― 化学物質関連</t>
  </si>
  <si>
    <t>CLP規則 ―― 化学物質関連</t>
  </si>
  <si>
    <t>電気・電子製品への特定の有害物質の使用を禁止する指令(RoHS) ―― 製品系、化学物質関連</t>
  </si>
  <si>
    <r>
      <t>EU</t>
    </r>
    <r>
      <rPr>
        <b/>
        <sz val="14"/>
        <color theme="1"/>
        <rFont val="ＭＳ 明朝"/>
        <family val="1"/>
        <charset val="128"/>
      </rPr>
      <t>編</t>
    </r>
    <phoneticPr fontId="1"/>
  </si>
  <si>
    <t>米国連邦有害物質規制（TSCA） ―― 化学物質関連</t>
  </si>
  <si>
    <t>製品に含まれる有害物質の規制に関する州の法規 ―― 製品系、化学物質関連</t>
  </si>
  <si>
    <t>プロポジション65 ―― 製品系、化学物質関連</t>
  </si>
  <si>
    <t>エネルギースター・プログラム ―― 製品系</t>
  </si>
  <si>
    <t>ブラジル：WEEEを含む廃棄物規制 ―― 製品系</t>
  </si>
  <si>
    <t>水質汚染防止関連法令 ―― 工場系</t>
  </si>
  <si>
    <t>土壌汚染防止規制動向 ―― 工場系</t>
  </si>
  <si>
    <t>インド(1)：製品関連省エネ規制 ―― 製品系</t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</si>
  <si>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</si>
  <si>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</si>
  <si>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</si>
  <si>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廃棄物規制 ―― 工場系</t>
  </si>
  <si>
    <t>連邦省エネ・プログラム（製品省エネ）―― 製品系</t>
  </si>
  <si>
    <t>大気汚染防止法（固定発生源） ―― 工場系</t>
  </si>
  <si>
    <t>米国：水質汚染規制の動向 ―― 工場系、化学物質関連、製品系、CSR･環境管理関連</t>
  </si>
  <si>
    <t>VOC規制と規制強化の流れ ―― 工場系</t>
  </si>
  <si>
    <t>中国RoHSに関連する法規制 ―― 製品系、化学物質関連</t>
  </si>
  <si>
    <t>汚染物質排出許可証制度 ―― 工場系</t>
  </si>
  <si>
    <t>製品省エネ関連規制（エネ効率ラベル／省エネ認証ラベル） ―― 製品系</t>
  </si>
  <si>
    <t>台湾(1)：「毒性および懸念化学物質管理法」の改正に伴う関連法（下位法）の改正および新規制定 ―― 化学物質関連</t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</si>
  <si>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</si>
  <si>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トレンドレポート2020年後期号購入申し込み書</t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</si>
  <si>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廃電気電子機器（WEEE）指令改正後の動向―― 製品系</t>
  </si>
  <si>
    <t>プラスチック問題と規制動向 ―― 工場系、製品系、化学物質関連</t>
  </si>
  <si>
    <t>米国有害物質規制（PFAS類規制） ―― 化学物質関連</t>
  </si>
  <si>
    <t>大気汚染防止法（移動発生源） ―― 製品系</t>
  </si>
  <si>
    <t>14件</t>
    <rPh sb="2" eb="3">
      <t>ケン</t>
    </rPh>
    <phoneticPr fontId="1"/>
  </si>
  <si>
    <t>新化学物質環境管理弁法とその関連法の動向ー化学物質関連</t>
  </si>
  <si>
    <t>韓国(1)：化学物質規制</t>
  </si>
  <si>
    <t>韓国(2)：梱包・包装規制――製品系</t>
  </si>
  <si>
    <t>台湾(2)：製品の省エネ、検査、表示―― 製品系</t>
    <rPh sb="6" eb="8">
      <t>セイヒン</t>
    </rPh>
    <rPh sb="9" eb="10">
      <t>ショウ</t>
    </rPh>
    <rPh sb="13" eb="15">
      <t>ケンサ</t>
    </rPh>
    <rPh sb="16" eb="18">
      <t>ヒョウジ</t>
    </rPh>
    <rPh sb="21" eb="23">
      <t>セイヒン</t>
    </rPh>
    <rPh sb="23" eb="24">
      <t>ケイ</t>
    </rPh>
    <phoneticPr fontId="33"/>
  </si>
  <si>
    <t>タイ(1)：化学品法 ―― 化学物質関連</t>
  </si>
  <si>
    <t>タイ(2)：E-Waste ―― 製品系</t>
    <rPh sb="17" eb="19">
      <t>セイヒン</t>
    </rPh>
    <rPh sb="19" eb="20">
      <t>ケイ</t>
    </rPh>
    <phoneticPr fontId="33"/>
  </si>
  <si>
    <t>フィリピン省エネ規制 ――製品系</t>
    <rPh sb="13" eb="15">
      <t>セイヒン</t>
    </rPh>
    <rPh sb="15" eb="16">
      <t>ケイ</t>
    </rPh>
    <phoneticPr fontId="33"/>
  </si>
  <si>
    <t>オーストラリア：化学物質規制 ―― 化学物質関連</t>
    <rPh sb="8" eb="10">
      <t>カガク</t>
    </rPh>
    <rPh sb="10" eb="12">
      <t>ブッシツ</t>
    </rPh>
    <rPh sb="12" eb="14">
      <t>キセイ</t>
    </rPh>
    <phoneticPr fontId="33"/>
  </si>
  <si>
    <t>アジア・オセアニア編　9件</t>
    <rPh sb="12" eb="13">
      <t>ケン</t>
    </rPh>
    <phoneticPr fontId="1"/>
  </si>
  <si>
    <t>〒</t>
    <phoneticPr fontId="1"/>
  </si>
  <si>
    <t>トレンドレポート2020年後期号お見積り兼購入申し込み書</t>
    <rPh sb="15" eb="16">
      <t>ゴウ</t>
    </rPh>
    <rPh sb="17" eb="19">
      <t>ミツモ</t>
    </rPh>
    <rPh sb="20" eb="21">
      <t>ケン</t>
    </rPh>
    <rPh sb="21" eb="23">
      <t>コウニュウ</t>
    </rPh>
    <rPh sb="23" eb="24">
      <t>モウ</t>
    </rPh>
    <rPh sb="25" eb="26">
      <t>コ</t>
    </rPh>
    <rPh sb="27" eb="28">
      <t>ショ</t>
    </rPh>
    <phoneticPr fontId="1"/>
  </si>
  <si>
    <t>本シートがお見積りになります。
弊社印を捺印した見積書が必要な場合にはここに「必要」とご記入ください。御見積もり書をPDFでお送りいたします。</t>
    <rPh sb="0" eb="1">
      <t>ホン</t>
    </rPh>
    <rPh sb="6" eb="8">
      <t>ミツモ</t>
    </rPh>
    <rPh sb="16" eb="18">
      <t>ヘイシャ</t>
    </rPh>
    <rPh sb="18" eb="19">
      <t>イン</t>
    </rPh>
    <rPh sb="20" eb="22">
      <t>ナツイン</t>
    </rPh>
    <rPh sb="24" eb="27">
      <t>ミツモリショ</t>
    </rPh>
    <rPh sb="28" eb="30">
      <t>ヒツヨウ</t>
    </rPh>
    <rPh sb="31" eb="33">
      <t>バアイ</t>
    </rPh>
    <rPh sb="39" eb="41">
      <t>ヒツヨウ</t>
    </rPh>
    <rPh sb="44" eb="46">
      <t>キニュウ</t>
    </rPh>
    <rPh sb="51" eb="54">
      <t>オミツ</t>
    </rPh>
    <rPh sb="56" eb="57">
      <t>ショ</t>
    </rPh>
    <rPh sb="63" eb="64">
      <t>オク</t>
    </rPh>
    <phoneticPr fontId="1"/>
  </si>
  <si>
    <t>PFAS規制―― 化学物質関連</t>
  </si>
  <si>
    <t>エコデザイン指令（ErP指令）及びエネルギーラベル規則 --製品系</t>
    <rPh sb="30" eb="32">
      <t>セイヒン</t>
    </rPh>
    <rPh sb="32" eb="33">
      <t>ケイ</t>
    </rPh>
    <phoneticPr fontId="22"/>
  </si>
  <si>
    <t>大気汚染防止（移動発生源：軽量・重量自動車関連規制）―― 製品系</t>
  </si>
  <si>
    <t>Brexit後の環境規制</t>
    <rPh sb="6" eb="7">
      <t>ゴ</t>
    </rPh>
    <rPh sb="8" eb="10">
      <t>カンキョウ</t>
    </rPh>
    <rPh sb="10" eb="12">
      <t>キセイ</t>
    </rPh>
    <phoneticPr fontId="22"/>
  </si>
  <si>
    <r>
      <t>15</t>
    </r>
    <r>
      <rPr>
        <b/>
        <sz val="14"/>
        <color theme="1"/>
        <rFont val="ＭＳ Ｐ明朝"/>
        <family val="1"/>
        <charset val="128"/>
      </rPr>
      <t>件</t>
    </r>
    <rPh sb="2" eb="3">
      <t>ケン</t>
    </rPh>
    <phoneticPr fontId="1"/>
  </si>
  <si>
    <t>米国・カナダ編　</t>
    <phoneticPr fontId="1"/>
  </si>
  <si>
    <r>
      <t>13</t>
    </r>
    <r>
      <rPr>
        <b/>
        <sz val="12"/>
        <color theme="1"/>
        <rFont val="ＭＳ Ｐ明朝"/>
        <family val="1"/>
        <charset val="128"/>
      </rPr>
      <t>件</t>
    </r>
    <rPh sb="2" eb="3">
      <t>ケン</t>
    </rPh>
    <phoneticPr fontId="1"/>
  </si>
  <si>
    <t>電気自動車および燃料電池車等に係わる政策動向</t>
  </si>
  <si>
    <t>有害廃棄物、廃棄物 ―― 工場系、製品系</t>
  </si>
  <si>
    <t>アルゼンチン POPs条約（COP9）に関する国内法規</t>
  </si>
  <si>
    <t>ラテンアメリカ編　2件</t>
    <rPh sb="7" eb="8">
      <t>ヘン</t>
    </rPh>
    <rPh sb="10" eb="11">
      <t>ケン</t>
    </rPh>
    <phoneticPr fontId="1"/>
  </si>
  <si>
    <t>VOC規制と規制強化の流れ ―― 製品系</t>
  </si>
  <si>
    <t>工場の省エネ－－工場系</t>
  </si>
  <si>
    <r>
      <rPr>
        <sz val="10.5"/>
        <color rgb="FF000000"/>
        <rFont val="ＭＳ Ｐ明朝"/>
        <family val="1"/>
        <charset val="128"/>
      </rPr>
      <t>新エネルギー自動車</t>
    </r>
    <r>
      <rPr>
        <sz val="10.5"/>
        <color rgb="FF000000"/>
        <rFont val="Times New Roman"/>
        <family val="1"/>
      </rPr>
      <t xml:space="preserve"> ―― </t>
    </r>
    <r>
      <rPr>
        <sz val="10.5"/>
        <color rgb="FF000000"/>
        <rFont val="ＭＳ Ｐ明朝"/>
        <family val="1"/>
        <charset val="128"/>
      </rPr>
      <t>製品系、工場系</t>
    </r>
    <phoneticPr fontId="1"/>
  </si>
  <si>
    <r>
      <t>WEEE</t>
    </r>
    <r>
      <rPr>
        <sz val="10.5"/>
        <color rgb="FF000000"/>
        <rFont val="ＭＳ Ｐ明朝"/>
        <family val="1"/>
        <charset val="128"/>
      </rPr>
      <t>に関する法規制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――製品系</t>
    </r>
    <phoneticPr fontId="1"/>
  </si>
  <si>
    <t>固形廃棄物法関連動向 ――工場系</t>
    <rPh sb="13" eb="15">
      <t>コウジョウ</t>
    </rPh>
    <rPh sb="15" eb="16">
      <t>ケイ</t>
    </rPh>
    <phoneticPr fontId="1"/>
  </si>
  <si>
    <r>
      <rPr>
        <sz val="10.5"/>
        <color rgb="FF000000"/>
        <rFont val="ＭＳ Ｐ明朝"/>
        <family val="1"/>
        <charset val="128"/>
      </rPr>
      <t>プラスチック規制動向――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Ｐ明朝"/>
        <family val="1"/>
        <charset val="128"/>
      </rPr>
      <t>製品系、生産系、化学物質関連</t>
    </r>
    <phoneticPr fontId="1"/>
  </si>
  <si>
    <r>
      <rPr>
        <sz val="10.5"/>
        <color theme="1"/>
        <rFont val="ＭＳ Ｐ明朝"/>
        <family val="1"/>
        <charset val="128"/>
      </rPr>
      <t>クリーンエネルギー推進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Ｐ明朝"/>
        <family val="1"/>
        <charset val="128"/>
      </rPr>
      <t>――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Ｐ明朝"/>
        <family val="1"/>
        <charset val="128"/>
      </rPr>
      <t>工場系</t>
    </r>
    <phoneticPr fontId="1"/>
  </si>
  <si>
    <r>
      <rPr>
        <sz val="10.5"/>
        <color theme="1"/>
        <rFont val="ＭＳ Ｐ明朝"/>
        <family val="1"/>
        <charset val="128"/>
      </rPr>
      <t>企業の環境管理――</t>
    </r>
    <r>
      <rPr>
        <sz val="10.5"/>
        <color theme="1"/>
        <rFont val="Times New Roman"/>
        <family val="1"/>
      </rPr>
      <t xml:space="preserve"> CSR</t>
    </r>
    <r>
      <rPr>
        <sz val="10.5"/>
        <color theme="1"/>
        <rFont val="ＭＳ Ｐ明朝"/>
        <family val="1"/>
        <charset val="128"/>
      </rPr>
      <t>･環境管理関連</t>
    </r>
    <phoneticPr fontId="1"/>
  </si>
  <si>
    <r>
      <t>1</t>
    </r>
    <r>
      <rPr>
        <b/>
        <sz val="14"/>
        <color theme="1"/>
        <rFont val="ＭＳ Ｐ明朝"/>
        <family val="1"/>
        <charset val="128"/>
      </rPr>
      <t>件</t>
    </r>
    <rPh sb="1" eb="2">
      <t>ケン</t>
    </rPh>
    <phoneticPr fontId="1"/>
  </si>
  <si>
    <t>国際編</t>
    <rPh sb="0" eb="2">
      <t>コクサイ</t>
    </rPh>
    <phoneticPr fontId="1"/>
  </si>
  <si>
    <r>
      <rPr>
        <sz val="10.5"/>
        <color theme="1"/>
        <rFont val="ＭＳ 明朝"/>
        <family val="1"/>
        <charset val="128"/>
      </rPr>
      <t>国際編</t>
    </r>
    <r>
      <rPr>
        <sz val="10.5"/>
        <color theme="1"/>
        <rFont val="Century"/>
        <family val="1"/>
      </rPr>
      <t>+</t>
    </r>
    <r>
      <rPr>
        <b/>
        <sz val="10.5"/>
        <color theme="1"/>
        <rFont val="Century"/>
        <family val="1"/>
      </rPr>
      <t xml:space="preserve">EU </t>
    </r>
    <r>
      <rPr>
        <b/>
        <sz val="10.5"/>
        <color theme="1"/>
        <rFont val="ＭＳ 明朝"/>
        <family val="1"/>
        <charset val="128"/>
      </rPr>
      <t>編</t>
    </r>
    <rPh sb="0" eb="2">
      <t>コクサイ</t>
    </rPh>
    <rPh sb="2" eb="3">
      <t>ヘン</t>
    </rPh>
    <phoneticPr fontId="1"/>
  </si>
  <si>
    <r>
      <t>国際編+</t>
    </r>
    <r>
      <rPr>
        <b/>
        <sz val="10.5"/>
        <color theme="1"/>
        <rFont val="ＭＳ 明朝"/>
        <family val="1"/>
        <charset val="128"/>
      </rPr>
      <t>米国・カナダ編</t>
    </r>
    <rPh sb="0" eb="2">
      <t>コクサイ</t>
    </rPh>
    <rPh sb="2" eb="3">
      <t>ヘン</t>
    </rPh>
    <phoneticPr fontId="1"/>
  </si>
  <si>
    <r>
      <t>国際編+</t>
    </r>
    <r>
      <rPr>
        <b/>
        <sz val="10.5"/>
        <color theme="1"/>
        <rFont val="ＭＳ 明朝"/>
        <family val="1"/>
        <charset val="128"/>
      </rPr>
      <t>ラテンアメリカ編</t>
    </r>
    <rPh sb="0" eb="2">
      <t>コクサイ</t>
    </rPh>
    <rPh sb="2" eb="3">
      <t>ヘン</t>
    </rPh>
    <phoneticPr fontId="1"/>
  </si>
  <si>
    <r>
      <t>国際編+</t>
    </r>
    <r>
      <rPr>
        <b/>
        <sz val="10.5"/>
        <color theme="1"/>
        <rFont val="ＭＳ 明朝"/>
        <family val="1"/>
        <charset val="128"/>
      </rPr>
      <t>中国編</t>
    </r>
    <rPh sb="0" eb="2">
      <t>コクサイ</t>
    </rPh>
    <rPh sb="2" eb="3">
      <t>ヘン</t>
    </rPh>
    <phoneticPr fontId="1"/>
  </si>
  <si>
    <r>
      <t>国際編+</t>
    </r>
    <r>
      <rPr>
        <b/>
        <sz val="10.5"/>
        <color theme="1"/>
        <rFont val="ＭＳ 明朝"/>
        <family val="1"/>
        <charset val="128"/>
      </rPr>
      <t>アジア・オセアニア編</t>
    </r>
    <rPh sb="0" eb="2">
      <t>コクサイ</t>
    </rPh>
    <rPh sb="2" eb="3">
      <t>ヘン</t>
    </rPh>
    <phoneticPr fontId="1"/>
  </si>
  <si>
    <r>
      <t>SDGs</t>
    </r>
    <r>
      <rPr>
        <sz val="10.5"/>
        <color theme="1"/>
        <rFont val="ＭＳ Ｐ明朝"/>
        <family val="1"/>
        <charset val="128"/>
      </rPr>
      <t>の対象となる化学物質に関する主要国際多国間環境協定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</si>
</sst>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4"/>
      <color theme="1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5" fontId="4" fillId="0" borderId="22" xfId="0" applyNumberFormat="1" applyFont="1" applyBorder="1" applyAlignment="1">
      <alignment vertical="center" wrapText="1"/>
    </xf>
    <xf numFmtId="5" fontId="4" fillId="0" borderId="23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4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0" fillId="0" borderId="45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3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4" fillId="0" borderId="51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3" borderId="53" xfId="0" applyFont="1" applyFill="1" applyBorder="1" applyAlignment="1">
      <alignment vertical="center" wrapText="1"/>
    </xf>
    <xf numFmtId="0" fontId="3" fillId="3" borderId="54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5" fontId="4" fillId="0" borderId="21" xfId="0" applyNumberFormat="1" applyFont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/>
    </xf>
    <xf numFmtId="5" fontId="20" fillId="0" borderId="43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43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5" fillId="0" borderId="6" xfId="0" applyFont="1" applyFill="1" applyBorder="1" applyAlignment="1">
      <alignment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3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2" borderId="58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32" fillId="0" borderId="7" xfId="0" applyFont="1" applyBorder="1">
      <alignment vertical="center"/>
    </xf>
    <xf numFmtId="0" fontId="0" fillId="0" borderId="14" xfId="0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justify" vertical="center" wrapText="1"/>
    </xf>
    <xf numFmtId="0" fontId="27" fillId="0" borderId="6" xfId="0" applyFont="1" applyFill="1" applyBorder="1" applyAlignment="1">
      <alignment horizontal="justify" vertical="center" wrapText="1"/>
    </xf>
    <xf numFmtId="0" fontId="28" fillId="0" borderId="6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vertical="center" wrapText="1"/>
    </xf>
    <xf numFmtId="0" fontId="27" fillId="0" borderId="9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2" fillId="0" borderId="10" xfId="0" applyFont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left" vertical="center"/>
    </xf>
    <xf numFmtId="0" fontId="25" fillId="0" borderId="14" xfId="0" applyFont="1" applyFill="1" applyBorder="1" applyAlignment="1">
      <alignment vertical="center" wrapText="1"/>
    </xf>
    <xf numFmtId="0" fontId="0" fillId="0" borderId="41" xfId="0" applyFill="1" applyBorder="1" applyAlignment="1">
      <alignment horizontal="left" vertical="top"/>
    </xf>
    <xf numFmtId="5" fontId="22" fillId="0" borderId="31" xfId="0" applyNumberFormat="1" applyFont="1" applyBorder="1" applyAlignment="1">
      <alignment horizontal="center" vertical="center"/>
    </xf>
    <xf numFmtId="5" fontId="22" fillId="0" borderId="32" xfId="0" applyNumberFormat="1" applyFont="1" applyBorder="1" applyAlignment="1">
      <alignment horizontal="center" vertical="center"/>
    </xf>
    <xf numFmtId="5" fontId="22" fillId="0" borderId="3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" fontId="22" fillId="0" borderId="34" xfId="0" applyNumberFormat="1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5" fontId="23" fillId="0" borderId="42" xfId="0" applyNumberFormat="1" applyFont="1" applyBorder="1" applyAlignment="1">
      <alignment horizontal="center" vertical="center"/>
    </xf>
    <xf numFmtId="5" fontId="23" fillId="0" borderId="35" xfId="0" applyNumberFormat="1" applyFont="1" applyBorder="1" applyAlignment="1">
      <alignment horizontal="center" vertical="center"/>
    </xf>
    <xf numFmtId="5" fontId="23" fillId="0" borderId="3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1" fillId="0" borderId="25" xfId="0" applyNumberFormat="1" applyFont="1" applyBorder="1" applyAlignment="1">
      <alignment horizontal="center" vertical="center" wrapText="1"/>
    </xf>
    <xf numFmtId="5" fontId="21" fillId="0" borderId="26" xfId="0" applyNumberFormat="1" applyFont="1" applyBorder="1" applyAlignment="1">
      <alignment horizontal="center" vertical="center" wrapText="1"/>
    </xf>
    <xf numFmtId="5" fontId="21" fillId="0" borderId="29" xfId="0" applyNumberFormat="1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15" zoomScaleNormal="115" workbookViewId="0">
      <selection activeCell="J25" sqref="J25"/>
    </sheetView>
  </sheetViews>
  <sheetFormatPr defaultRowHeight="13.5" x14ac:dyDescent="0.15"/>
  <cols>
    <col min="2" max="2" width="17.5" customWidth="1"/>
    <col min="6" max="6" width="12.125" customWidth="1"/>
    <col min="7" max="8" width="7.875" customWidth="1"/>
  </cols>
  <sheetData>
    <row r="1" spans="1:8" ht="18.75" x14ac:dyDescent="0.15">
      <c r="A1" s="20" t="s">
        <v>76</v>
      </c>
    </row>
    <row r="2" spans="1:8" ht="14.25" thickBot="1" x14ac:dyDescent="0.2">
      <c r="B2" s="1" t="s">
        <v>29</v>
      </c>
    </row>
    <row r="3" spans="1:8" ht="14.25" thickBot="1" x14ac:dyDescent="0.2">
      <c r="A3" s="129" t="s">
        <v>0</v>
      </c>
      <c r="B3" s="111"/>
      <c r="C3" s="95" t="s">
        <v>1</v>
      </c>
      <c r="D3" s="110"/>
      <c r="E3" s="110"/>
      <c r="F3" s="110"/>
      <c r="G3" s="110"/>
      <c r="H3" s="111"/>
    </row>
    <row r="4" spans="1:8" x14ac:dyDescent="0.15">
      <c r="A4" s="137" t="s">
        <v>20</v>
      </c>
      <c r="B4" s="138"/>
      <c r="C4" s="126" t="s">
        <v>75</v>
      </c>
      <c r="D4" s="127"/>
      <c r="E4" s="127"/>
      <c r="F4" s="127"/>
      <c r="G4" s="127"/>
      <c r="H4" s="128"/>
    </row>
    <row r="5" spans="1:8" x14ac:dyDescent="0.15">
      <c r="A5" s="132" t="s">
        <v>3</v>
      </c>
      <c r="B5" s="133"/>
      <c r="C5" s="123"/>
      <c r="D5" s="124"/>
      <c r="E5" s="124"/>
      <c r="F5" s="124"/>
      <c r="G5" s="124"/>
      <c r="H5" s="125"/>
    </row>
    <row r="6" spans="1:8" x14ac:dyDescent="0.15">
      <c r="A6" s="132" t="s">
        <v>4</v>
      </c>
      <c r="B6" s="133"/>
      <c r="C6" s="123"/>
      <c r="D6" s="124"/>
      <c r="E6" s="124"/>
      <c r="F6" s="124"/>
      <c r="G6" s="124"/>
      <c r="H6" s="125"/>
    </row>
    <row r="7" spans="1:8" x14ac:dyDescent="0.15">
      <c r="A7" s="130" t="s">
        <v>2</v>
      </c>
      <c r="B7" s="131"/>
      <c r="C7" s="134"/>
      <c r="D7" s="135"/>
      <c r="E7" s="135"/>
      <c r="F7" s="135"/>
      <c r="G7" s="135"/>
      <c r="H7" s="136"/>
    </row>
    <row r="8" spans="1:8" x14ac:dyDescent="0.15">
      <c r="A8" s="132" t="s">
        <v>5</v>
      </c>
      <c r="B8" s="133"/>
      <c r="C8" s="123"/>
      <c r="D8" s="124"/>
      <c r="E8" s="124"/>
      <c r="F8" s="124"/>
      <c r="G8" s="124"/>
      <c r="H8" s="125"/>
    </row>
    <row r="9" spans="1:8" x14ac:dyDescent="0.15">
      <c r="A9" s="132" t="s">
        <v>19</v>
      </c>
      <c r="B9" s="133"/>
      <c r="C9" s="123"/>
      <c r="D9" s="124"/>
      <c r="E9" s="124"/>
      <c r="F9" s="124"/>
      <c r="G9" s="124"/>
      <c r="H9" s="125"/>
    </row>
    <row r="10" spans="1:8" ht="41.25" customHeight="1" thickBot="1" x14ac:dyDescent="0.2">
      <c r="A10" s="112" t="s">
        <v>16</v>
      </c>
      <c r="B10" s="113"/>
      <c r="C10" s="98" t="s">
        <v>77</v>
      </c>
      <c r="D10" s="99"/>
      <c r="E10" s="99"/>
      <c r="F10" s="99"/>
      <c r="G10" s="99"/>
      <c r="H10" s="100"/>
    </row>
    <row r="12" spans="1:8" s="21" customFormat="1" ht="18.75" x14ac:dyDescent="0.15">
      <c r="A12" s="20" t="s">
        <v>13</v>
      </c>
    </row>
    <row r="13" spans="1:8" ht="14.25" thickBot="1" x14ac:dyDescent="0.2">
      <c r="A13" s="22" t="s">
        <v>18</v>
      </c>
      <c r="B13" s="24" t="s">
        <v>21</v>
      </c>
    </row>
    <row r="14" spans="1:8" ht="27.75" thickBot="1" x14ac:dyDescent="0.2">
      <c r="A14" s="17" t="s">
        <v>9</v>
      </c>
      <c r="B14" s="95" t="s">
        <v>6</v>
      </c>
      <c r="C14" s="110"/>
      <c r="D14" s="110"/>
      <c r="E14" s="110"/>
      <c r="F14" s="110"/>
      <c r="G14" s="110"/>
      <c r="H14" s="111"/>
    </row>
    <row r="15" spans="1:8" x14ac:dyDescent="0.15">
      <c r="A15" s="15"/>
      <c r="B15" s="101" t="s">
        <v>7</v>
      </c>
      <c r="C15" s="102"/>
      <c r="D15" s="102"/>
      <c r="E15" s="102"/>
      <c r="F15" s="102"/>
      <c r="G15" s="102"/>
      <c r="H15" s="103"/>
    </row>
    <row r="16" spans="1:8" x14ac:dyDescent="0.15">
      <c r="A16" s="16"/>
      <c r="B16" s="104" t="s">
        <v>8</v>
      </c>
      <c r="C16" s="105"/>
      <c r="D16" s="105"/>
      <c r="E16" s="105"/>
      <c r="F16" s="105"/>
      <c r="G16" s="105"/>
      <c r="H16" s="106"/>
    </row>
    <row r="17" spans="1:8" x14ac:dyDescent="0.15">
      <c r="A17" s="90"/>
      <c r="B17" s="107" t="s">
        <v>10</v>
      </c>
      <c r="C17" s="108"/>
      <c r="D17" s="108"/>
      <c r="E17" s="108"/>
      <c r="F17" s="108"/>
      <c r="G17" s="108"/>
      <c r="H17" s="109"/>
    </row>
    <row r="18" spans="1:8" ht="14.25" thickBot="1" x14ac:dyDescent="0.2">
      <c r="A18" s="90"/>
      <c r="B18" s="18"/>
      <c r="C18" s="23" t="s">
        <v>22</v>
      </c>
      <c r="D18" s="18"/>
      <c r="E18" s="18"/>
      <c r="F18" s="18"/>
      <c r="G18" s="18"/>
      <c r="H18" s="19"/>
    </row>
    <row r="19" spans="1:8" ht="14.25" thickBot="1" x14ac:dyDescent="0.2">
      <c r="A19" s="90"/>
      <c r="B19" s="7"/>
      <c r="C19" s="117" t="s">
        <v>11</v>
      </c>
      <c r="D19" s="118"/>
      <c r="E19" s="118" t="s">
        <v>12</v>
      </c>
      <c r="F19" s="119"/>
      <c r="G19" s="5"/>
      <c r="H19" s="9"/>
    </row>
    <row r="20" spans="1:8" x14ac:dyDescent="0.15">
      <c r="A20" s="90"/>
      <c r="B20" s="25" t="s">
        <v>99</v>
      </c>
      <c r="C20" s="30">
        <v>12</v>
      </c>
      <c r="D20" s="31">
        <v>80000</v>
      </c>
      <c r="E20" s="30"/>
      <c r="F20" s="31">
        <v>140000</v>
      </c>
      <c r="G20" s="5"/>
      <c r="H20" s="9"/>
    </row>
    <row r="21" spans="1:8" ht="25.5" x14ac:dyDescent="0.15">
      <c r="A21" s="90"/>
      <c r="B21" s="26" t="s">
        <v>100</v>
      </c>
      <c r="C21" s="28">
        <v>13</v>
      </c>
      <c r="D21" s="3">
        <v>80000</v>
      </c>
      <c r="E21" s="32"/>
      <c r="F21" s="3">
        <v>140000</v>
      </c>
      <c r="G21" s="5"/>
      <c r="H21" s="9"/>
    </row>
    <row r="22" spans="1:8" ht="25.5" x14ac:dyDescent="0.15">
      <c r="A22" s="90"/>
      <c r="B22" s="26" t="s">
        <v>101</v>
      </c>
      <c r="C22" s="28"/>
      <c r="D22" s="3">
        <v>20000</v>
      </c>
      <c r="E22" s="33"/>
      <c r="F22" s="3">
        <v>35000</v>
      </c>
      <c r="G22" s="5"/>
      <c r="H22" s="9"/>
    </row>
    <row r="23" spans="1:8" x14ac:dyDescent="0.15">
      <c r="A23" s="90"/>
      <c r="B23" s="26" t="s">
        <v>102</v>
      </c>
      <c r="C23" s="28"/>
      <c r="D23" s="3">
        <v>80000</v>
      </c>
      <c r="E23" s="32"/>
      <c r="F23" s="3">
        <v>140000</v>
      </c>
      <c r="G23" s="5"/>
      <c r="H23" s="9"/>
    </row>
    <row r="24" spans="1:8" ht="26.25" thickBot="1" x14ac:dyDescent="0.2">
      <c r="A24" s="90"/>
      <c r="B24" s="27" t="s">
        <v>103</v>
      </c>
      <c r="C24" s="29"/>
      <c r="D24" s="4">
        <v>80000</v>
      </c>
      <c r="E24" s="34"/>
      <c r="F24" s="4">
        <v>140000</v>
      </c>
      <c r="G24" s="5"/>
      <c r="H24" s="9"/>
    </row>
    <row r="25" spans="1:8" ht="14.25" thickBot="1" x14ac:dyDescent="0.2">
      <c r="A25" s="90"/>
      <c r="B25" s="8" t="s">
        <v>23</v>
      </c>
      <c r="C25" s="120">
        <f>IF(C20="○", D20, 0)+IF(C21="○", D21, 0)+IF(C23="○", D23, 0)+IF(C24="○", D24, 0)+IF(C22="○",D22, 0)</f>
        <v>0</v>
      </c>
      <c r="D25" s="121"/>
      <c r="E25" s="121">
        <f>IF(E20="○", F20, 0)+IF(E21="○", F21, 0)+IF(E23="○", F23, 0)+IF(E24="○", F24, 0)+IF(E22="○",F22, 0)</f>
        <v>0</v>
      </c>
      <c r="F25" s="122"/>
      <c r="G25" s="5"/>
      <c r="H25" s="9"/>
    </row>
    <row r="26" spans="1:8" ht="15" thickBot="1" x14ac:dyDescent="0.2">
      <c r="A26" s="90"/>
      <c r="B26" s="6" t="s">
        <v>24</v>
      </c>
      <c r="C26" s="91">
        <f>C25+E25</f>
        <v>0</v>
      </c>
      <c r="D26" s="92"/>
      <c r="E26" s="92"/>
      <c r="F26" s="93"/>
      <c r="G26" s="5"/>
      <c r="H26" s="9"/>
    </row>
    <row r="27" spans="1:8" ht="40.9" customHeight="1" thickBot="1" x14ac:dyDescent="0.2">
      <c r="A27" s="43"/>
      <c r="B27" s="94" t="s">
        <v>17</v>
      </c>
      <c r="C27" s="94"/>
      <c r="D27" s="94"/>
      <c r="E27" s="94"/>
      <c r="F27" s="95"/>
      <c r="G27" s="96" t="str">
        <f>テーマ毎購入!D4</f>
        <v>10テーマ以上選択してください。</v>
      </c>
      <c r="H27" s="97"/>
    </row>
    <row r="28" spans="1:8" ht="51" customHeight="1" thickBot="1" x14ac:dyDescent="0.2">
      <c r="A28" s="35" t="s">
        <v>25</v>
      </c>
      <c r="B28" s="114">
        <f>IF(A15="○",330000, 0)+IF(A16="○", 180000, 0)+C26+IF(G27="10テーマ以上選択してください。",0,G27)</f>
        <v>0</v>
      </c>
      <c r="C28" s="115"/>
      <c r="D28" s="115"/>
      <c r="E28" s="115"/>
      <c r="F28" s="115"/>
      <c r="G28" s="115"/>
      <c r="H28" s="116"/>
    </row>
  </sheetData>
  <mergeCells count="29">
    <mergeCell ref="C9:H9"/>
    <mergeCell ref="C4:H4"/>
    <mergeCell ref="A3:B3"/>
    <mergeCell ref="A7:B7"/>
    <mergeCell ref="A5:B5"/>
    <mergeCell ref="A6:B6"/>
    <mergeCell ref="A8:B8"/>
    <mergeCell ref="A9:B9"/>
    <mergeCell ref="C3:H3"/>
    <mergeCell ref="C7:H7"/>
    <mergeCell ref="C5:H5"/>
    <mergeCell ref="C6:H6"/>
    <mergeCell ref="C8:H8"/>
    <mergeCell ref="A4:B4"/>
    <mergeCell ref="B28:H28"/>
    <mergeCell ref="C19:D19"/>
    <mergeCell ref="E19:F19"/>
    <mergeCell ref="C25:D25"/>
    <mergeCell ref="E25:F25"/>
    <mergeCell ref="A17:A26"/>
    <mergeCell ref="C26:F26"/>
    <mergeCell ref="B27:F27"/>
    <mergeCell ref="G27:H27"/>
    <mergeCell ref="C10:H10"/>
    <mergeCell ref="B15:H15"/>
    <mergeCell ref="B16:H16"/>
    <mergeCell ref="B17:H17"/>
    <mergeCell ref="B14:H14"/>
    <mergeCell ref="A10:B10"/>
  </mergeCells>
  <phoneticPr fontId="1"/>
  <dataValidations count="1">
    <dataValidation type="list" allowBlank="1" showInputMessage="1" showErrorMessage="1" sqref="E20:E24 C20:C24 A15:A16 A27">
      <formula1>$A$13</formula1>
    </dataValidation>
  </dataValidations>
  <hyperlinks>
    <hyperlink ref="B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6"/>
  <sheetViews>
    <sheetView zoomScale="115" zoomScaleNormal="115" workbookViewId="0"/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style="2" customWidth="1"/>
    <col min="5" max="5" width="8.25" customWidth="1"/>
    <col min="6" max="6" width="9" style="38" customWidth="1"/>
    <col min="7" max="7" width="9" hidden="1" customWidth="1"/>
    <col min="8" max="8" width="9" customWidth="1"/>
    <col min="15" max="15" width="46.5" customWidth="1"/>
    <col min="18" max="18" width="9" customWidth="1"/>
  </cols>
  <sheetData>
    <row r="1" spans="1:9" ht="42" customHeight="1" x14ac:dyDescent="0.15">
      <c r="A1" s="13" t="s">
        <v>60</v>
      </c>
    </row>
    <row r="2" spans="1:9" ht="15" thickBot="1" x14ac:dyDescent="0.2">
      <c r="A2" s="14" t="s">
        <v>59</v>
      </c>
    </row>
    <row r="3" spans="1:9" s="12" customFormat="1" ht="18.75" x14ac:dyDescent="0.15">
      <c r="A3" s="139" t="s">
        <v>15</v>
      </c>
      <c r="B3" s="140"/>
      <c r="C3" s="51"/>
      <c r="D3" s="36">
        <f>SUM(G8:G84)</f>
        <v>0</v>
      </c>
      <c r="E3"/>
      <c r="F3" s="38"/>
      <c r="G3" t="s">
        <v>28</v>
      </c>
      <c r="H3"/>
      <c r="I3"/>
    </row>
    <row r="4" spans="1:9" s="12" customFormat="1" ht="19.5" thickBot="1" x14ac:dyDescent="0.2">
      <c r="A4" s="141" t="s">
        <v>14</v>
      </c>
      <c r="B4" s="142"/>
      <c r="C4" s="52"/>
      <c r="D4" s="37" t="str">
        <f>IF(D3&lt;10,"10テーマ以上選択してください。",IF(D3&lt;20,D3*7000,D3*6000))</f>
        <v>10テーマ以上選択してください。</v>
      </c>
      <c r="E4"/>
      <c r="F4" s="38"/>
      <c r="G4"/>
      <c r="H4"/>
      <c r="I4"/>
    </row>
    <row r="5" spans="1:9" x14ac:dyDescent="0.15">
      <c r="D5"/>
    </row>
    <row r="6" spans="1:9" ht="18.75" thickBot="1" x14ac:dyDescent="0.2">
      <c r="A6" s="11" t="s">
        <v>98</v>
      </c>
      <c r="B6" s="10" t="s">
        <v>97</v>
      </c>
      <c r="D6"/>
    </row>
    <row r="7" spans="1:9" ht="15" thickBot="1" x14ac:dyDescent="0.2">
      <c r="B7" s="67" t="s">
        <v>49</v>
      </c>
      <c r="C7" s="65" t="s">
        <v>47</v>
      </c>
      <c r="D7" s="70" t="s">
        <v>26</v>
      </c>
      <c r="E7" s="42" t="s">
        <v>27</v>
      </c>
      <c r="F7"/>
    </row>
    <row r="8" spans="1:9" ht="14.25" thickBot="1" x14ac:dyDescent="0.2">
      <c r="B8" s="88"/>
      <c r="C8" s="65">
        <v>1</v>
      </c>
      <c r="D8" s="89" t="s">
        <v>104</v>
      </c>
      <c r="E8" s="42">
        <v>11</v>
      </c>
      <c r="F8"/>
      <c r="G8">
        <f t="shared" ref="G8" si="0">IF(B8="○",1,0)</f>
        <v>0</v>
      </c>
    </row>
    <row r="9" spans="1:9" ht="27" customHeight="1" x14ac:dyDescent="0.15">
      <c r="D9"/>
    </row>
    <row r="10" spans="1:9" ht="18.75" thickBot="1" x14ac:dyDescent="0.2">
      <c r="A10" s="10" t="s">
        <v>38</v>
      </c>
      <c r="B10" s="10" t="s">
        <v>82</v>
      </c>
      <c r="D10"/>
    </row>
    <row r="11" spans="1:9" ht="15" thickBot="1" x14ac:dyDescent="0.2">
      <c r="B11" s="67" t="s">
        <v>49</v>
      </c>
      <c r="C11" s="65" t="s">
        <v>47</v>
      </c>
      <c r="D11" s="70" t="s">
        <v>26</v>
      </c>
      <c r="E11" s="42" t="s">
        <v>27</v>
      </c>
      <c r="F11"/>
    </row>
    <row r="12" spans="1:9" x14ac:dyDescent="0.15">
      <c r="B12" s="44"/>
      <c r="C12" s="53">
        <v>1</v>
      </c>
      <c r="D12" s="71" t="s">
        <v>61</v>
      </c>
      <c r="E12" s="39">
        <v>12</v>
      </c>
      <c r="F12"/>
      <c r="G12">
        <f t="shared" ref="G12:G26" si="1">IF(B12="○",1,0)</f>
        <v>0</v>
      </c>
    </row>
    <row r="13" spans="1:9" x14ac:dyDescent="0.15">
      <c r="B13" s="45"/>
      <c r="C13" s="54">
        <v>2</v>
      </c>
      <c r="D13" s="50" t="s">
        <v>34</v>
      </c>
      <c r="E13" s="40">
        <v>8</v>
      </c>
      <c r="F13"/>
      <c r="G13">
        <f t="shared" si="1"/>
        <v>0</v>
      </c>
    </row>
    <row r="14" spans="1:9" x14ac:dyDescent="0.15">
      <c r="B14" s="45"/>
      <c r="C14" s="54">
        <v>3</v>
      </c>
      <c r="D14" s="50" t="s">
        <v>35</v>
      </c>
      <c r="E14" s="40">
        <v>13</v>
      </c>
      <c r="F14"/>
      <c r="G14">
        <f t="shared" si="1"/>
        <v>0</v>
      </c>
    </row>
    <row r="15" spans="1:9" x14ac:dyDescent="0.15">
      <c r="B15" s="45"/>
      <c r="C15" s="54">
        <v>4</v>
      </c>
      <c r="D15" s="50" t="s">
        <v>36</v>
      </c>
      <c r="E15" s="40">
        <v>11</v>
      </c>
      <c r="F15"/>
      <c r="G15">
        <f>IF(B15="○",1,0)</f>
        <v>0</v>
      </c>
    </row>
    <row r="16" spans="1:9" x14ac:dyDescent="0.15">
      <c r="B16" s="45"/>
      <c r="C16" s="54">
        <v>5</v>
      </c>
      <c r="D16" s="50" t="s">
        <v>78</v>
      </c>
      <c r="E16" s="40">
        <v>10</v>
      </c>
      <c r="F16"/>
      <c r="G16">
        <f t="shared" si="1"/>
        <v>0</v>
      </c>
    </row>
    <row r="17" spans="1:7" ht="27" x14ac:dyDescent="0.15">
      <c r="B17" s="45"/>
      <c r="C17" s="54">
        <v>6</v>
      </c>
      <c r="D17" s="50" t="s">
        <v>37</v>
      </c>
      <c r="E17" s="40">
        <v>10</v>
      </c>
      <c r="F17"/>
      <c r="G17">
        <f t="shared" si="1"/>
        <v>0</v>
      </c>
    </row>
    <row r="18" spans="1:7" x14ac:dyDescent="0.15">
      <c r="B18" s="45"/>
      <c r="C18" s="54">
        <v>7</v>
      </c>
      <c r="D18" s="50" t="s">
        <v>62</v>
      </c>
      <c r="E18" s="40">
        <v>12</v>
      </c>
      <c r="F18"/>
      <c r="G18">
        <f t="shared" si="1"/>
        <v>0</v>
      </c>
    </row>
    <row r="19" spans="1:7" x14ac:dyDescent="0.15">
      <c r="B19" s="45"/>
      <c r="C19" s="54">
        <v>8</v>
      </c>
      <c r="D19" s="68" t="s">
        <v>50</v>
      </c>
      <c r="E19" s="40"/>
      <c r="F19"/>
      <c r="G19">
        <f t="shared" si="1"/>
        <v>0</v>
      </c>
    </row>
    <row r="20" spans="1:7" x14ac:dyDescent="0.15">
      <c r="B20" s="45"/>
      <c r="C20" s="54">
        <v>9</v>
      </c>
      <c r="D20" s="50" t="s">
        <v>79</v>
      </c>
      <c r="E20" s="40">
        <v>10</v>
      </c>
      <c r="F20"/>
      <c r="G20">
        <f t="shared" si="1"/>
        <v>0</v>
      </c>
    </row>
    <row r="21" spans="1:7" ht="27" x14ac:dyDescent="0.15">
      <c r="B21" s="45"/>
      <c r="C21" s="54">
        <v>10</v>
      </c>
      <c r="D21" s="50" t="s">
        <v>30</v>
      </c>
      <c r="E21" s="40">
        <v>8</v>
      </c>
      <c r="F21"/>
      <c r="G21">
        <f t="shared" si="1"/>
        <v>0</v>
      </c>
    </row>
    <row r="22" spans="1:7" x14ac:dyDescent="0.15">
      <c r="B22" s="45"/>
      <c r="C22" s="54">
        <v>11</v>
      </c>
      <c r="D22" s="50" t="s">
        <v>80</v>
      </c>
      <c r="E22" s="40">
        <v>11</v>
      </c>
      <c r="F22"/>
      <c r="G22">
        <f t="shared" si="1"/>
        <v>0</v>
      </c>
    </row>
    <row r="23" spans="1:7" x14ac:dyDescent="0.15">
      <c r="B23" s="45"/>
      <c r="C23" s="54">
        <v>12</v>
      </c>
      <c r="D23" s="50" t="s">
        <v>31</v>
      </c>
      <c r="E23" s="40">
        <v>7</v>
      </c>
      <c r="F23"/>
      <c r="G23">
        <f t="shared" si="1"/>
        <v>0</v>
      </c>
    </row>
    <row r="24" spans="1:7" x14ac:dyDescent="0.15">
      <c r="B24" s="45"/>
      <c r="C24" s="54">
        <v>13</v>
      </c>
      <c r="D24" s="50" t="s">
        <v>32</v>
      </c>
      <c r="E24" s="40">
        <v>8</v>
      </c>
      <c r="F24"/>
      <c r="G24">
        <f t="shared" si="1"/>
        <v>0</v>
      </c>
    </row>
    <row r="25" spans="1:7" x14ac:dyDescent="0.15">
      <c r="B25" s="45"/>
      <c r="C25" s="54">
        <v>14</v>
      </c>
      <c r="D25" s="50" t="s">
        <v>33</v>
      </c>
      <c r="E25" s="40">
        <v>9</v>
      </c>
      <c r="F25"/>
      <c r="G25">
        <f t="shared" ref="G25" si="2">IF(B25="○",1,0)</f>
        <v>0</v>
      </c>
    </row>
    <row r="26" spans="1:7" ht="14.25" thickBot="1" x14ac:dyDescent="0.2">
      <c r="B26" s="46"/>
      <c r="C26" s="55">
        <v>15</v>
      </c>
      <c r="D26" s="72" t="s">
        <v>81</v>
      </c>
      <c r="E26" s="41">
        <v>8</v>
      </c>
      <c r="F26"/>
      <c r="G26">
        <f t="shared" si="1"/>
        <v>0</v>
      </c>
    </row>
    <row r="27" spans="1:7" x14ac:dyDescent="0.15">
      <c r="B27" s="57"/>
      <c r="C27" s="57"/>
      <c r="D27" s="73"/>
      <c r="E27" s="5"/>
      <c r="F27"/>
    </row>
    <row r="28" spans="1:7" ht="18" thickBot="1" x14ac:dyDescent="0.2">
      <c r="A28" s="60" t="s">
        <v>83</v>
      </c>
      <c r="B28" s="47"/>
      <c r="C28" s="56"/>
      <c r="D28" s="87" t="s">
        <v>84</v>
      </c>
      <c r="E28" s="5"/>
      <c r="F28"/>
    </row>
    <row r="29" spans="1:7" ht="15" thickBot="1" x14ac:dyDescent="0.2">
      <c r="B29" s="67" t="s">
        <v>49</v>
      </c>
      <c r="C29" s="65" t="s">
        <v>47</v>
      </c>
      <c r="D29" s="70" t="s">
        <v>26</v>
      </c>
      <c r="E29" s="42" t="s">
        <v>27</v>
      </c>
      <c r="F29"/>
    </row>
    <row r="30" spans="1:7" x14ac:dyDescent="0.15">
      <c r="B30" s="62"/>
      <c r="C30" s="66">
        <v>1</v>
      </c>
      <c r="D30" s="74" t="s">
        <v>85</v>
      </c>
      <c r="E30" s="64">
        <v>8</v>
      </c>
      <c r="F30"/>
      <c r="G30">
        <f t="shared" ref="G30:G41" si="3">IF(B30="○",1,0)</f>
        <v>0</v>
      </c>
    </row>
    <row r="31" spans="1:7" x14ac:dyDescent="0.15">
      <c r="B31" s="45"/>
      <c r="C31" s="58">
        <v>2</v>
      </c>
      <c r="D31" s="50" t="s">
        <v>39</v>
      </c>
      <c r="E31" s="40">
        <v>11</v>
      </c>
      <c r="F31"/>
      <c r="G31">
        <f t="shared" si="3"/>
        <v>0</v>
      </c>
    </row>
    <row r="32" spans="1:7" x14ac:dyDescent="0.15">
      <c r="B32" s="45"/>
      <c r="C32" s="58">
        <v>3</v>
      </c>
      <c r="D32" s="50" t="s">
        <v>63</v>
      </c>
      <c r="E32" s="40">
        <v>9</v>
      </c>
      <c r="F32"/>
      <c r="G32">
        <f t="shared" si="3"/>
        <v>0</v>
      </c>
    </row>
    <row r="33" spans="1:7" ht="27" x14ac:dyDescent="0.15">
      <c r="B33" s="45"/>
      <c r="C33" s="58">
        <v>4</v>
      </c>
      <c r="D33" s="50" t="s">
        <v>40</v>
      </c>
      <c r="E33" s="40">
        <v>14</v>
      </c>
      <c r="F33"/>
      <c r="G33">
        <f t="shared" si="3"/>
        <v>0</v>
      </c>
    </row>
    <row r="34" spans="1:7" x14ac:dyDescent="0.15">
      <c r="B34" s="45"/>
      <c r="C34" s="58">
        <v>5</v>
      </c>
      <c r="D34" s="68" t="s">
        <v>41</v>
      </c>
      <c r="E34" s="40">
        <v>9</v>
      </c>
      <c r="F34"/>
      <c r="G34">
        <f t="shared" si="3"/>
        <v>0</v>
      </c>
    </row>
    <row r="35" spans="1:7" x14ac:dyDescent="0.15">
      <c r="B35" s="45"/>
      <c r="C35" s="58">
        <v>6</v>
      </c>
      <c r="D35" s="50" t="s">
        <v>86</v>
      </c>
      <c r="E35" s="40">
        <v>11</v>
      </c>
      <c r="F35"/>
      <c r="G35">
        <f t="shared" si="3"/>
        <v>0</v>
      </c>
    </row>
    <row r="36" spans="1:7" x14ac:dyDescent="0.15">
      <c r="B36" s="45"/>
      <c r="C36" s="58">
        <v>7</v>
      </c>
      <c r="D36" s="50" t="s">
        <v>51</v>
      </c>
      <c r="E36" s="40">
        <v>15</v>
      </c>
      <c r="F36"/>
      <c r="G36">
        <f t="shared" si="3"/>
        <v>0</v>
      </c>
    </row>
    <row r="37" spans="1:7" x14ac:dyDescent="0.15">
      <c r="B37" s="45"/>
      <c r="C37" s="58">
        <v>8</v>
      </c>
      <c r="D37" s="50" t="s">
        <v>42</v>
      </c>
      <c r="E37" s="40">
        <v>8</v>
      </c>
      <c r="F37"/>
      <c r="G37">
        <f t="shared" si="3"/>
        <v>0</v>
      </c>
    </row>
    <row r="38" spans="1:7" x14ac:dyDescent="0.15">
      <c r="B38" s="45"/>
      <c r="C38" s="58">
        <v>9</v>
      </c>
      <c r="D38" s="50" t="s">
        <v>96</v>
      </c>
      <c r="E38" s="40">
        <v>15</v>
      </c>
      <c r="F38"/>
      <c r="G38">
        <f t="shared" si="3"/>
        <v>0</v>
      </c>
    </row>
    <row r="39" spans="1:7" x14ac:dyDescent="0.15">
      <c r="B39" s="45"/>
      <c r="C39" s="58">
        <v>10</v>
      </c>
      <c r="D39" s="50" t="s">
        <v>64</v>
      </c>
      <c r="E39" s="40">
        <v>11</v>
      </c>
      <c r="F39"/>
      <c r="G39">
        <f t="shared" ref="G39" si="4">IF(B39="○",1,0)</f>
        <v>0</v>
      </c>
    </row>
    <row r="40" spans="1:7" x14ac:dyDescent="0.15">
      <c r="B40" s="45"/>
      <c r="C40" s="58">
        <v>11</v>
      </c>
      <c r="D40" s="50" t="s">
        <v>52</v>
      </c>
      <c r="E40" s="40">
        <v>10</v>
      </c>
      <c r="F40"/>
      <c r="G40">
        <f t="shared" si="3"/>
        <v>0</v>
      </c>
    </row>
    <row r="41" spans="1:7" ht="27" x14ac:dyDescent="0.15">
      <c r="B41" s="45"/>
      <c r="C41" s="58">
        <v>12</v>
      </c>
      <c r="D41" s="50" t="s">
        <v>53</v>
      </c>
      <c r="E41" s="40">
        <v>9</v>
      </c>
      <c r="F41"/>
      <c r="G41">
        <f t="shared" si="3"/>
        <v>0</v>
      </c>
    </row>
    <row r="42" spans="1:7" ht="14.25" thickBot="1" x14ac:dyDescent="0.2">
      <c r="B42" s="46"/>
      <c r="C42" s="59">
        <v>13</v>
      </c>
      <c r="D42" s="72" t="s">
        <v>95</v>
      </c>
      <c r="E42" s="41">
        <v>11</v>
      </c>
      <c r="F42"/>
      <c r="G42">
        <f t="shared" ref="G42" si="5">IF(B42="○",1,0)</f>
        <v>0</v>
      </c>
    </row>
    <row r="43" spans="1:7" x14ac:dyDescent="0.15">
      <c r="B43" s="57"/>
      <c r="C43" s="57"/>
      <c r="D43" s="73"/>
      <c r="E43" s="5"/>
      <c r="F43"/>
    </row>
    <row r="44" spans="1:7" ht="18" thickBot="1" x14ac:dyDescent="0.2">
      <c r="A44" s="60" t="s">
        <v>88</v>
      </c>
      <c r="B44" s="47"/>
      <c r="C44" s="56"/>
      <c r="D44" s="75"/>
      <c r="E44" s="2"/>
      <c r="F44"/>
    </row>
    <row r="45" spans="1:7" ht="15" thickBot="1" x14ac:dyDescent="0.2">
      <c r="B45" s="67" t="s">
        <v>49</v>
      </c>
      <c r="C45" s="65"/>
      <c r="D45" s="70"/>
      <c r="E45" s="42"/>
      <c r="F45"/>
    </row>
    <row r="46" spans="1:7" x14ac:dyDescent="0.15">
      <c r="B46" s="62"/>
      <c r="C46" s="63">
        <v>1</v>
      </c>
      <c r="D46" s="74" t="s">
        <v>43</v>
      </c>
      <c r="E46" s="69">
        <v>10</v>
      </c>
      <c r="F46"/>
      <c r="G46">
        <f>IF(B46="○",1,0)</f>
        <v>0</v>
      </c>
    </row>
    <row r="47" spans="1:7" ht="14.25" thickBot="1" x14ac:dyDescent="0.2">
      <c r="B47" s="46"/>
      <c r="C47" s="55">
        <v>2</v>
      </c>
      <c r="D47" s="72" t="s">
        <v>87</v>
      </c>
      <c r="E47" s="86">
        <v>4</v>
      </c>
      <c r="F47"/>
      <c r="G47">
        <f>IF(B47="○",1,0)</f>
        <v>0</v>
      </c>
    </row>
    <row r="48" spans="1:7" x14ac:dyDescent="0.15">
      <c r="A48" s="61"/>
      <c r="B48" s="57"/>
      <c r="C48" s="57"/>
      <c r="D48" s="76"/>
      <c r="E48" s="5"/>
      <c r="F48"/>
    </row>
    <row r="49" spans="1:7" ht="18" thickBot="1" x14ac:dyDescent="0.2">
      <c r="A49" s="11" t="s">
        <v>48</v>
      </c>
      <c r="B49" s="48"/>
      <c r="C49" s="11" t="s">
        <v>65</v>
      </c>
      <c r="D49" s="76"/>
      <c r="E49" s="5"/>
      <c r="F49"/>
    </row>
    <row r="50" spans="1:7" ht="15" thickBot="1" x14ac:dyDescent="0.2">
      <c r="B50" s="67" t="s">
        <v>49</v>
      </c>
      <c r="C50" s="65"/>
      <c r="D50" s="70" t="s">
        <v>26</v>
      </c>
      <c r="E50" s="42" t="s">
        <v>27</v>
      </c>
      <c r="F50"/>
    </row>
    <row r="51" spans="1:7" x14ac:dyDescent="0.15">
      <c r="B51" s="62"/>
      <c r="C51" s="63">
        <v>1</v>
      </c>
      <c r="D51" s="77" t="s">
        <v>92</v>
      </c>
      <c r="E51" s="64">
        <v>9</v>
      </c>
      <c r="F51"/>
      <c r="G51">
        <f t="shared" ref="G51:G63" si="6">IF(B51="○",1,0)</f>
        <v>0</v>
      </c>
    </row>
    <row r="52" spans="1:7" x14ac:dyDescent="0.15">
      <c r="B52" s="45"/>
      <c r="C52" s="54">
        <v>2</v>
      </c>
      <c r="D52" s="78" t="s">
        <v>91</v>
      </c>
      <c r="E52" s="40">
        <v>11</v>
      </c>
      <c r="F52"/>
      <c r="G52">
        <f t="shared" si="6"/>
        <v>0</v>
      </c>
    </row>
    <row r="53" spans="1:7" x14ac:dyDescent="0.15">
      <c r="B53" s="45"/>
      <c r="C53" s="54">
        <v>3</v>
      </c>
      <c r="D53" s="78" t="s">
        <v>66</v>
      </c>
      <c r="E53" s="40">
        <v>7</v>
      </c>
      <c r="F53"/>
      <c r="G53">
        <f t="shared" si="6"/>
        <v>0</v>
      </c>
    </row>
    <row r="54" spans="1:7" x14ac:dyDescent="0.15">
      <c r="B54" s="45"/>
      <c r="C54" s="54">
        <v>4</v>
      </c>
      <c r="D54" s="78" t="s">
        <v>54</v>
      </c>
      <c r="E54" s="40">
        <v>10</v>
      </c>
      <c r="F54"/>
      <c r="G54">
        <f t="shared" si="6"/>
        <v>0</v>
      </c>
    </row>
    <row r="55" spans="1:7" x14ac:dyDescent="0.15">
      <c r="B55" s="45"/>
      <c r="C55" s="54">
        <v>5</v>
      </c>
      <c r="D55" s="78" t="s">
        <v>89</v>
      </c>
      <c r="E55" s="40">
        <v>7</v>
      </c>
      <c r="F55"/>
      <c r="G55">
        <f t="shared" si="6"/>
        <v>0</v>
      </c>
    </row>
    <row r="56" spans="1:7" x14ac:dyDescent="0.15">
      <c r="B56" s="45"/>
      <c r="C56" s="54">
        <v>6</v>
      </c>
      <c r="D56" s="78" t="s">
        <v>55</v>
      </c>
      <c r="E56" s="40">
        <v>9</v>
      </c>
      <c r="F56"/>
      <c r="G56">
        <f t="shared" si="6"/>
        <v>0</v>
      </c>
    </row>
    <row r="57" spans="1:7" x14ac:dyDescent="0.15">
      <c r="B57" s="45"/>
      <c r="C57" s="54">
        <v>7</v>
      </c>
      <c r="D57" s="79" t="s">
        <v>93</v>
      </c>
      <c r="E57" s="40">
        <v>10</v>
      </c>
      <c r="F57"/>
      <c r="G57">
        <f t="shared" si="6"/>
        <v>0</v>
      </c>
    </row>
    <row r="58" spans="1:7" x14ac:dyDescent="0.15">
      <c r="B58" s="45"/>
      <c r="C58" s="54">
        <v>8</v>
      </c>
      <c r="D58" s="78" t="s">
        <v>94</v>
      </c>
      <c r="E58" s="40">
        <v>13</v>
      </c>
      <c r="F58"/>
      <c r="G58">
        <f t="shared" ref="G58:G59" si="7">IF(B58="○",1,0)</f>
        <v>0</v>
      </c>
    </row>
    <row r="59" spans="1:7" ht="27" x14ac:dyDescent="0.15">
      <c r="B59" s="45"/>
      <c r="C59" s="54">
        <v>9</v>
      </c>
      <c r="D59" s="78" t="s">
        <v>57</v>
      </c>
      <c r="E59" s="40">
        <v>9</v>
      </c>
      <c r="F59"/>
      <c r="G59">
        <f t="shared" si="7"/>
        <v>0</v>
      </c>
    </row>
    <row r="60" spans="1:7" x14ac:dyDescent="0.15">
      <c r="B60" s="45"/>
      <c r="C60" s="54">
        <v>10</v>
      </c>
      <c r="D60" s="78" t="s">
        <v>90</v>
      </c>
      <c r="E60" s="40">
        <v>9</v>
      </c>
      <c r="F60"/>
      <c r="G60">
        <f t="shared" si="6"/>
        <v>0</v>
      </c>
    </row>
    <row r="61" spans="1:7" x14ac:dyDescent="0.15">
      <c r="B61" s="45"/>
      <c r="C61" s="54">
        <v>11</v>
      </c>
      <c r="D61" s="78" t="s">
        <v>56</v>
      </c>
      <c r="E61" s="40">
        <v>5</v>
      </c>
      <c r="F61"/>
      <c r="G61">
        <f t="shared" si="6"/>
        <v>0</v>
      </c>
    </row>
    <row r="62" spans="1:7" x14ac:dyDescent="0.15">
      <c r="B62" s="45"/>
      <c r="C62" s="54">
        <v>12</v>
      </c>
      <c r="D62" s="80" t="s">
        <v>52</v>
      </c>
      <c r="E62" s="40">
        <v>9</v>
      </c>
      <c r="F62"/>
      <c r="G62">
        <f t="shared" ref="G62" si="8">IF(B62="○",1,0)</f>
        <v>0</v>
      </c>
    </row>
    <row r="63" spans="1:7" x14ac:dyDescent="0.15">
      <c r="B63" s="45"/>
      <c r="C63" s="54">
        <v>13</v>
      </c>
      <c r="D63" s="80" t="s">
        <v>44</v>
      </c>
      <c r="E63" s="40">
        <v>6</v>
      </c>
      <c r="F63"/>
      <c r="G63">
        <f t="shared" si="6"/>
        <v>0</v>
      </c>
    </row>
    <row r="64" spans="1:7" ht="14.25" thickBot="1" x14ac:dyDescent="0.2">
      <c r="A64" s="5"/>
      <c r="B64" s="46"/>
      <c r="C64" s="55">
        <v>14</v>
      </c>
      <c r="D64" s="81" t="s">
        <v>45</v>
      </c>
      <c r="E64" s="41">
        <v>7</v>
      </c>
      <c r="F64"/>
      <c r="G64">
        <f>IF(B64="○",1,0)</f>
        <v>0</v>
      </c>
    </row>
    <row r="65" spans="1:7" x14ac:dyDescent="0.15">
      <c r="A65" s="5"/>
      <c r="B65" s="57"/>
      <c r="C65" s="57"/>
      <c r="D65" s="82"/>
      <c r="E65" s="5"/>
      <c r="F65"/>
    </row>
    <row r="66" spans="1:7" ht="18" thickBot="1" x14ac:dyDescent="0.2">
      <c r="A66" s="60" t="s">
        <v>74</v>
      </c>
      <c r="B66" s="49"/>
      <c r="C66" s="57"/>
      <c r="D66" s="82"/>
      <c r="E66" s="5"/>
      <c r="F66" s="5"/>
    </row>
    <row r="67" spans="1:7" ht="15" thickBot="1" x14ac:dyDescent="0.2">
      <c r="B67" s="67" t="s">
        <v>49</v>
      </c>
      <c r="C67" s="65" t="s">
        <v>47</v>
      </c>
      <c r="D67" s="70" t="s">
        <v>26</v>
      </c>
      <c r="E67" s="42" t="s">
        <v>27</v>
      </c>
      <c r="F67"/>
    </row>
    <row r="68" spans="1:7" x14ac:dyDescent="0.15">
      <c r="B68" s="62"/>
      <c r="C68" s="63">
        <v>1</v>
      </c>
      <c r="D68" s="83" t="s">
        <v>67</v>
      </c>
      <c r="E68" s="64">
        <v>4</v>
      </c>
      <c r="F68"/>
      <c r="G68">
        <f t="shared" ref="G68:G76" si="9">IF(B68="○",1,0)</f>
        <v>0</v>
      </c>
    </row>
    <row r="69" spans="1:7" x14ac:dyDescent="0.15">
      <c r="B69" s="45"/>
      <c r="C69" s="54">
        <v>2</v>
      </c>
      <c r="D69" s="50" t="s">
        <v>68</v>
      </c>
      <c r="E69" s="40">
        <v>5</v>
      </c>
      <c r="F69"/>
      <c r="G69">
        <f t="shared" si="9"/>
        <v>0</v>
      </c>
    </row>
    <row r="70" spans="1:7" x14ac:dyDescent="0.15">
      <c r="B70" s="45"/>
      <c r="C70" s="54">
        <v>3</v>
      </c>
      <c r="D70" s="50" t="s">
        <v>46</v>
      </c>
      <c r="E70" s="40">
        <v>7</v>
      </c>
      <c r="F70"/>
      <c r="G70">
        <f t="shared" si="9"/>
        <v>0</v>
      </c>
    </row>
    <row r="71" spans="1:7" ht="27" x14ac:dyDescent="0.15">
      <c r="B71" s="45"/>
      <c r="C71" s="54">
        <v>4</v>
      </c>
      <c r="D71" s="50" t="s">
        <v>58</v>
      </c>
      <c r="E71" s="40">
        <v>10</v>
      </c>
      <c r="F71"/>
      <c r="G71">
        <f t="shared" si="9"/>
        <v>0</v>
      </c>
    </row>
    <row r="72" spans="1:7" x14ac:dyDescent="0.15">
      <c r="B72" s="45"/>
      <c r="C72" s="54">
        <v>5</v>
      </c>
      <c r="D72" s="68" t="s">
        <v>69</v>
      </c>
      <c r="E72" s="40">
        <v>10</v>
      </c>
      <c r="F72"/>
      <c r="G72">
        <f t="shared" si="9"/>
        <v>0</v>
      </c>
    </row>
    <row r="73" spans="1:7" ht="15" x14ac:dyDescent="0.15">
      <c r="B73" s="45"/>
      <c r="C73" s="54">
        <v>6</v>
      </c>
      <c r="D73" s="84" t="s">
        <v>70</v>
      </c>
      <c r="E73" s="40">
        <v>6</v>
      </c>
      <c r="F73"/>
      <c r="G73">
        <f t="shared" si="9"/>
        <v>0</v>
      </c>
    </row>
    <row r="74" spans="1:7" x14ac:dyDescent="0.15">
      <c r="B74" s="45"/>
      <c r="C74" s="54">
        <v>7</v>
      </c>
      <c r="D74" s="85" t="s">
        <v>71</v>
      </c>
      <c r="E74" s="40">
        <v>5</v>
      </c>
      <c r="F74"/>
      <c r="G74">
        <f t="shared" si="9"/>
        <v>0</v>
      </c>
    </row>
    <row r="75" spans="1:7" x14ac:dyDescent="0.15">
      <c r="B75" s="45"/>
      <c r="C75" s="54">
        <v>8</v>
      </c>
      <c r="D75" s="50" t="s">
        <v>72</v>
      </c>
      <c r="E75" s="40">
        <v>3</v>
      </c>
      <c r="F75"/>
      <c r="G75">
        <f t="shared" si="9"/>
        <v>0</v>
      </c>
    </row>
    <row r="76" spans="1:7" ht="14.25" thickBot="1" x14ac:dyDescent="0.2">
      <c r="B76" s="46"/>
      <c r="C76" s="55">
        <v>9</v>
      </c>
      <c r="D76" s="72" t="s">
        <v>73</v>
      </c>
      <c r="E76" s="41">
        <v>10</v>
      </c>
      <c r="F76"/>
      <c r="G76">
        <f t="shared" si="9"/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12:B28 B68:B76 B51:B66 B46:B49 B30:B44 B8">
      <formula1>$G$3</formula1>
    </dataValidation>
  </dataValidations>
  <pageMargins left="0.7" right="0.7" top="0.75" bottom="0.75" header="0.3" footer="0.3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Ito</cp:lastModifiedBy>
  <cp:lastPrinted>2019-06-13T03:19:14Z</cp:lastPrinted>
  <dcterms:created xsi:type="dcterms:W3CDTF">2017-12-15T05:33:29Z</dcterms:created>
  <dcterms:modified xsi:type="dcterms:W3CDTF">2020-12-14T09:48:04Z</dcterms:modified>
</cp:coreProperties>
</file>