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000" activeTab="1"/>
  </bookViews>
  <sheets>
    <sheet name="申し込み書兼御購読金額お見積もり" sheetId="1" r:id="rId1"/>
    <sheet name="テーマ毎購入" sheetId="2" r:id="rId2"/>
  </sheets>
  <definedNames>
    <definedName name="_Toc498415316" localSheetId="1">テーマ毎購入!$A$7</definedName>
    <definedName name="_Toc498415317" localSheetId="1">テーマ毎購入!#REF!</definedName>
    <definedName name="_Toc498415318" localSheetId="1">テーマ毎購入!$A$42</definedName>
    <definedName name="_Toc498415319" localSheetId="1">テーマ毎購入!#REF!</definedName>
    <definedName name="_Toc498415320" localSheetId="1">テーマ毎購入!#REF!</definedName>
    <definedName name="_xlnm.Print_Area" localSheetId="1">テーマ毎購入!$A$3:$E$69</definedName>
    <definedName name="_xlnm.Print_Area" localSheetId="0">申し込み書兼御購読金額お見積もり!$A$1:$I$30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2" l="1"/>
  <c r="G68" i="2"/>
  <c r="G67" i="2"/>
  <c r="G66" i="2"/>
  <c r="G65" i="2"/>
  <c r="G64" i="2"/>
  <c r="G63" i="2"/>
  <c r="G62" i="2"/>
  <c r="G61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0" i="2"/>
  <c r="G39" i="2"/>
  <c r="G35" i="2"/>
  <c r="G34" i="2"/>
  <c r="G33" i="2"/>
  <c r="G32" i="2"/>
  <c r="G31" i="2"/>
  <c r="G30" i="2"/>
  <c r="G29" i="2"/>
  <c r="G28" i="2"/>
  <c r="G27" i="2"/>
  <c r="G26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D3" i="2" s="1"/>
  <c r="D4" i="2" s="1"/>
  <c r="G27" i="1" s="1"/>
  <c r="G9" i="2"/>
  <c r="E25" i="1"/>
  <c r="C25" i="1"/>
  <c r="C26" i="1" s="1"/>
  <c r="B28" i="1" l="1"/>
</calcChain>
</file>

<file path=xl/comments1.xml><?xml version="1.0" encoding="utf-8"?>
<comments xmlns="http://schemas.openxmlformats.org/spreadsheetml/2006/main">
  <authors>
    <author>Gyotoku</author>
  </authors>
  <commentList>
    <comment ref="B9" authorId="0">
      <text>
        <r>
          <rPr>
            <sz val="9"/>
            <color indexed="81"/>
            <rFont val="ＭＳ Ｐゴシック"/>
            <family val="3"/>
            <charset val="128"/>
          </rPr>
          <t>必要なテーマに「○」を付けてください。
注：漢字のゼロ（〇）と間違えないで下さい。</t>
        </r>
      </text>
    </comment>
  </commentList>
</comments>
</file>

<file path=xl/sharedStrings.xml><?xml version="1.0" encoding="utf-8"?>
<sst xmlns="http://schemas.openxmlformats.org/spreadsheetml/2006/main" count="110" uniqueCount="96">
  <si>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</si>
  <si>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</si>
  <si>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お名前</t>
    <rPh sb="1" eb="3">
      <t>ナマエ</t>
    </rPh>
    <phoneticPr fontId="1"/>
  </si>
  <si>
    <t>会社名・組織名</t>
  </si>
  <si>
    <t>所属部署・役職</t>
  </si>
  <si>
    <t>メールアドレス</t>
  </si>
  <si>
    <t>お申し込み内容</t>
    <rPh sb="1" eb="2">
      <t>モウ</t>
    </rPh>
    <rPh sb="3" eb="4">
      <t>コ</t>
    </rPh>
    <rPh sb="5" eb="7">
      <t>ナイヨウ</t>
    </rPh>
    <phoneticPr fontId="1"/>
  </si>
  <si>
    <r>
      <t>年間購読：</t>
    </r>
    <r>
      <rPr>
        <sz val="10.5"/>
        <color theme="1"/>
        <rFont val="Century"/>
        <family val="1"/>
      </rPr>
      <t xml:space="preserve"> 330,000 </t>
    </r>
    <r>
      <rPr>
        <sz val="10.5"/>
        <color theme="1"/>
        <rFont val="ＭＳ 明朝"/>
        <family val="1"/>
        <charset val="128"/>
      </rPr>
      <t>円（年</t>
    </r>
    <r>
      <rPr>
        <sz val="10.5"/>
        <color theme="1"/>
        <rFont val="Century"/>
        <family val="1"/>
      </rPr>
      <t xml:space="preserve"> 2</t>
    </r>
    <r>
      <rPr>
        <sz val="10.5"/>
        <color theme="1"/>
        <rFont val="ＭＳ 明朝"/>
        <family val="1"/>
        <charset val="128"/>
      </rPr>
      <t>回発行）</t>
    </r>
  </si>
  <si>
    <r>
      <t>単号の販売価格：一冊</t>
    </r>
    <r>
      <rPr>
        <sz val="10.5"/>
        <color theme="1"/>
        <rFont val="Century"/>
        <family val="1"/>
      </rPr>
      <t xml:space="preserve">180,000 </t>
    </r>
    <r>
      <rPr>
        <sz val="10.5"/>
        <color theme="1"/>
        <rFont val="ＭＳ 明朝"/>
        <family val="1"/>
        <charset val="128"/>
      </rPr>
      <t>円（</t>
    </r>
    <r>
      <rPr>
        <sz val="10.5"/>
        <color theme="1"/>
        <rFont val="Century"/>
        <family val="1"/>
      </rPr>
      <t xml:space="preserve">6 </t>
    </r>
    <r>
      <rPr>
        <sz val="10.5"/>
        <color theme="1"/>
        <rFont val="ＭＳ 明朝"/>
        <family val="1"/>
        <charset val="128"/>
      </rPr>
      <t>ヶ月ごと発行）</t>
    </r>
  </si>
  <si>
    <t>チェック
(○）</t>
    <phoneticPr fontId="1"/>
  </si>
  <si>
    <t>エリア編の御購入</t>
    <rPh sb="3" eb="4">
      <t>ヘン</t>
    </rPh>
    <rPh sb="5" eb="8">
      <t>ゴコウニュウ</t>
    </rPh>
    <phoneticPr fontId="1"/>
  </si>
  <si>
    <r>
      <t xml:space="preserve">EU </t>
    </r>
    <r>
      <rPr>
        <sz val="10.5"/>
        <color theme="1"/>
        <rFont val="ＭＳ 明朝"/>
        <family val="1"/>
        <charset val="128"/>
      </rPr>
      <t>編</t>
    </r>
  </si>
  <si>
    <t>米国・カナダ編</t>
  </si>
  <si>
    <t>中国編</t>
  </si>
  <si>
    <t>アジア・オセアニア編</t>
  </si>
  <si>
    <t>単号のみ御契約</t>
    <phoneticPr fontId="1"/>
  </si>
  <si>
    <t>一年契約</t>
    <phoneticPr fontId="1"/>
  </si>
  <si>
    <t>お申し込み内容と御購入金額の計算</t>
    <rPh sb="1" eb="2">
      <t>モウ</t>
    </rPh>
    <rPh sb="3" eb="4">
      <t>コ</t>
    </rPh>
    <rPh sb="5" eb="7">
      <t>ナイヨウ</t>
    </rPh>
    <rPh sb="8" eb="11">
      <t>ゴコウニュウ</t>
    </rPh>
    <rPh sb="11" eb="13">
      <t>キンガク</t>
    </rPh>
    <rPh sb="14" eb="16">
      <t>ケイサン</t>
    </rPh>
    <phoneticPr fontId="1"/>
  </si>
  <si>
    <t>金額</t>
    <rPh sb="0" eb="2">
      <t>キンガク</t>
    </rPh>
    <phoneticPr fontId="1"/>
  </si>
  <si>
    <t>テーマの件数</t>
    <rPh sb="4" eb="6">
      <t>ケンスウ</t>
    </rPh>
    <phoneticPr fontId="1"/>
  </si>
  <si>
    <t>見積書の要否</t>
    <rPh sb="0" eb="3">
      <t>ミツモリショ</t>
    </rPh>
    <rPh sb="4" eb="6">
      <t>ヨウヒ</t>
    </rPh>
    <phoneticPr fontId="1"/>
  </si>
  <si>
    <t>テーマ毎の購入　次のシートに記入してください。</t>
    <rPh sb="3" eb="4">
      <t>ゴト</t>
    </rPh>
    <rPh sb="5" eb="7">
      <t>コウニュウ</t>
    </rPh>
    <rPh sb="8" eb="9">
      <t>ツギ</t>
    </rPh>
    <rPh sb="14" eb="16">
      <t>キニュウ</t>
    </rPh>
    <phoneticPr fontId="1"/>
  </si>
  <si>
    <t>○</t>
    <phoneticPr fontId="1"/>
  </si>
  <si>
    <t>お電話番号</t>
    <phoneticPr fontId="1"/>
  </si>
  <si>
    <t>請求書送付先御住所</t>
    <rPh sb="6" eb="7">
      <t>ゴ</t>
    </rPh>
    <phoneticPr fontId="1"/>
  </si>
  <si>
    <t>のセルに「○」を付けてください。テーマ毎ご購入後希望の方は次のシートもご記入ください。</t>
    <rPh sb="8" eb="9">
      <t>ツ</t>
    </rPh>
    <rPh sb="19" eb="20">
      <t>ゴト</t>
    </rPh>
    <rPh sb="21" eb="24">
      <t>コウニュウゴ</t>
    </rPh>
    <rPh sb="24" eb="26">
      <t>キボウ</t>
    </rPh>
    <rPh sb="27" eb="28">
      <t>カタ</t>
    </rPh>
    <rPh sb="29" eb="30">
      <t>ツギ</t>
    </rPh>
    <rPh sb="36" eb="38">
      <t>キニュウ</t>
    </rPh>
    <phoneticPr fontId="1"/>
  </si>
  <si>
    <t>単号か一年契約か、いずれか片方に「○」を入力してください。</t>
    <rPh sb="0" eb="1">
      <t>タン</t>
    </rPh>
    <rPh sb="1" eb="2">
      <t>ゴウ</t>
    </rPh>
    <rPh sb="3" eb="5">
      <t>イチネン</t>
    </rPh>
    <rPh sb="5" eb="7">
      <t>ケイヤク</t>
    </rPh>
    <rPh sb="13" eb="15">
      <t>カタホウ</t>
    </rPh>
    <rPh sb="20" eb="22">
      <t>ニュウリョク</t>
    </rPh>
    <phoneticPr fontId="1"/>
  </si>
  <si>
    <t>ラテンアメリカ編</t>
  </si>
  <si>
    <t>金額（税別）</t>
    <rPh sb="0" eb="2">
      <t>キンガク</t>
    </rPh>
    <rPh sb="3" eb="5">
      <t>ゼイベツ</t>
    </rPh>
    <phoneticPr fontId="1"/>
  </si>
  <si>
    <t>総合計（税別）</t>
    <rPh sb="0" eb="1">
      <t>ソウ</t>
    </rPh>
    <rPh sb="1" eb="3">
      <t>ゴウケイ</t>
    </rPh>
    <phoneticPr fontId="1"/>
  </si>
  <si>
    <t>総合計
（税別）</t>
    <rPh sb="0" eb="1">
      <t>ソウ</t>
    </rPh>
    <rPh sb="1" eb="3">
      <t>ゴウケイ</t>
    </rPh>
    <rPh sb="5" eb="7">
      <t>ゼイベツ</t>
    </rPh>
    <phoneticPr fontId="1"/>
  </si>
  <si>
    <t>テーマ</t>
    <phoneticPr fontId="1"/>
  </si>
  <si>
    <t>ページ数</t>
    <rPh sb="3" eb="4">
      <t>スウ</t>
    </rPh>
    <phoneticPr fontId="1"/>
  </si>
  <si>
    <t>ラテンアメリカ編　3件</t>
    <rPh sb="7" eb="8">
      <t>ヘン</t>
    </rPh>
    <rPh sb="10" eb="11">
      <t>ケン</t>
    </rPh>
    <phoneticPr fontId="1"/>
  </si>
  <si>
    <t>○</t>
    <phoneticPr fontId="1"/>
  </si>
  <si>
    <t>必要事項を記入しcontact@envix.co.jpへ添付ファイルとしてお送りください。</t>
    <rPh sb="0" eb="2">
      <t>ヒツヨウ</t>
    </rPh>
    <rPh sb="2" eb="4">
      <t>ジコウ</t>
    </rPh>
    <rPh sb="5" eb="7">
      <t>キニュウ</t>
    </rPh>
    <rPh sb="28" eb="30">
      <t>テンプ</t>
    </rPh>
    <rPh sb="38" eb="39">
      <t>オク</t>
    </rPh>
    <phoneticPr fontId="1"/>
  </si>
  <si>
    <t>省エネ政策（エネルギー効率指令及び建物のエネルギー性能に関する指令） ―― 製品系、工場系、CSR・環境管理関連</t>
  </si>
  <si>
    <t>大気汚染防止（固定排出源、IED）―― 工場系、化学物質関連</t>
  </si>
  <si>
    <t>水質汚染防止（水不足問題含む） ―― 工場系</t>
  </si>
  <si>
    <t>気候変動対策＆排出権取引 ―― 工場系、CSR・環境管理関連</t>
  </si>
  <si>
    <t>電気自動車等のクリーン自動車推進政策 ―― 製品系</t>
  </si>
  <si>
    <t>REACH規則 ―― 化学物質関連</t>
  </si>
  <si>
    <t>CLP規則 ―― 化学物質関連</t>
  </si>
  <si>
    <t>電気・電子製品への特定の有害物質の使用を禁止する指令(RoHS) ―― 製品系、化学物質関連</t>
  </si>
  <si>
    <r>
      <t>EU</t>
    </r>
    <r>
      <rPr>
        <b/>
        <sz val="14"/>
        <color theme="1"/>
        <rFont val="ＭＳ 明朝"/>
        <family val="1"/>
        <charset val="128"/>
      </rPr>
      <t>編</t>
    </r>
    <phoneticPr fontId="1"/>
  </si>
  <si>
    <t>米国連邦有害物質規制（TSCA） ―― 化学物質関連</t>
  </si>
  <si>
    <t>製品に含まれる有害物質の規制に関する州の法規 ―― 製品系、化学物質関連</t>
  </si>
  <si>
    <t>プロポジション65 ―― 製品系、化学物質関連</t>
  </si>
  <si>
    <t>エネルギースター・プログラム ―― 製品系</t>
  </si>
  <si>
    <t>ブラジル：WEEEを含む廃棄物規制 ―― 製品系</t>
  </si>
  <si>
    <t>水質汚染防止関連法令 ―― 工場系</t>
  </si>
  <si>
    <t>土壌汚染防止規制動向 ―― 工場系</t>
  </si>
  <si>
    <t>インド(1)：製品関連省エネ規制 ―― 製品系</t>
  </si>
  <si>
    <t xml:space="preserve">No. </t>
    <phoneticPr fontId="1"/>
  </si>
  <si>
    <t>中国編</t>
    <phoneticPr fontId="1"/>
  </si>
  <si>
    <t>発注</t>
    <rPh sb="0" eb="2">
      <t>ハッチュウ</t>
    </rPh>
    <phoneticPr fontId="1"/>
  </si>
  <si>
    <t>廃棄物規制 ―― 工場系</t>
  </si>
  <si>
    <t>ErP（エコデザイン）指令及びエネルギーラベル規則 ―― 製品系</t>
  </si>
  <si>
    <t>連邦省エネ・プログラム（製品省エネ）―― 製品系</t>
  </si>
  <si>
    <t>大気汚染防止法（固定発生源） ―― 工場系</t>
  </si>
  <si>
    <t>米国：水質汚染規制の動向 ―― 工場系、化学物質関連、製品系、CSR･環境管理関連</t>
  </si>
  <si>
    <t>ブラジル：化学物質規制 ―― 製品系</t>
  </si>
  <si>
    <t>新エネルギー自動車 ―― 製品系、工場系</t>
  </si>
  <si>
    <t>VOC規制と規制強化の流れ ―― 工場系</t>
  </si>
  <si>
    <t>中国RoHSに関連する法規制 ―― 製品系、化学物質関連</t>
  </si>
  <si>
    <t>汚染物質排出許可証制度 ―― 工場系</t>
  </si>
  <si>
    <t>製品省エネ関連規制（エネ効率ラベル／省エネ認証ラベル） ―― 製品系</t>
  </si>
  <si>
    <t>台湾(1)：「毒性および懸念化学物質管理法」の改正に伴う関連法（下位法）の改正および新規制定 ―― 化学物質関連</t>
  </si>
  <si>
    <t>弊社印を捺印した見積書が必要な場合にはここに「必要」とご記入ください。御見積もり書をPDFでお送りいたします。</t>
    <rPh sb="0" eb="2">
      <t>ヘイシャ</t>
    </rPh>
    <rPh sb="2" eb="3">
      <t>イン</t>
    </rPh>
    <rPh sb="4" eb="6">
      <t>ナツイン</t>
    </rPh>
    <rPh sb="8" eb="11">
      <t>ミツモリショ</t>
    </rPh>
    <rPh sb="12" eb="14">
      <t>ヒツヨウ</t>
    </rPh>
    <rPh sb="15" eb="17">
      <t>バアイ</t>
    </rPh>
    <rPh sb="23" eb="25">
      <t>ヒツヨウ</t>
    </rPh>
    <rPh sb="28" eb="30">
      <t>キニュウ</t>
    </rPh>
    <rPh sb="35" eb="38">
      <t>オミツ</t>
    </rPh>
    <rPh sb="40" eb="41">
      <t>ショ</t>
    </rPh>
    <rPh sb="47" eb="48">
      <t>オク</t>
    </rPh>
    <phoneticPr fontId="1"/>
  </si>
  <si>
    <t>必要な記事の前の黄色の部分で「○」を選択ください。件数と金額を集計します。</t>
    <rPh sb="0" eb="2">
      <t>ヒツヨウ</t>
    </rPh>
    <rPh sb="3" eb="5">
      <t>キジ</t>
    </rPh>
    <rPh sb="6" eb="7">
      <t>マエ</t>
    </rPh>
    <rPh sb="8" eb="10">
      <t>キイロ</t>
    </rPh>
    <rPh sb="11" eb="13">
      <t>ブブン</t>
    </rPh>
    <rPh sb="18" eb="20">
      <t>センタク</t>
    </rPh>
    <rPh sb="25" eb="27">
      <t>ケンスウ</t>
    </rPh>
    <rPh sb="28" eb="30">
      <t>キンガク</t>
    </rPh>
    <rPh sb="31" eb="33">
      <t>シュウケイ</t>
    </rPh>
    <phoneticPr fontId="1"/>
  </si>
  <si>
    <t>トレンドレポート2020年後期号購入申し込み書</t>
    <rPh sb="15" eb="16">
      <t>ゴウ</t>
    </rPh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</si>
  <si>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トレンドレポート2020年後期号購入申し込み書</t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</si>
  <si>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廃電気電子機器（WEEE）指令改正後の動向―― 製品系</t>
  </si>
  <si>
    <t>EUのPFAS規制―― 化学物質関連</t>
    <rPh sb="7" eb="9">
      <t>キセイ</t>
    </rPh>
    <phoneticPr fontId="33"/>
  </si>
  <si>
    <t>プラスチック問題と規制動向 ―― 工場系、製品系、化学物質関連</t>
  </si>
  <si>
    <t>大気汚染防止（移動発生源：軽量・重量自動車関連規制）―― 製品系</t>
    <rPh sb="16" eb="18">
      <t>ジュウリョウ</t>
    </rPh>
    <phoneticPr fontId="33"/>
  </si>
  <si>
    <t>米国有害物質規制（PFAS類規制） ―― 化学物質関連</t>
  </si>
  <si>
    <t>有害廃棄物、廃棄物</t>
  </si>
  <si>
    <t>大気汚染防止法（移動発生源） ―― 製品系</t>
  </si>
  <si>
    <t>14件</t>
    <rPh sb="2" eb="3">
      <t>ケン</t>
    </rPh>
    <phoneticPr fontId="1"/>
  </si>
  <si>
    <t>WEEEに関する法規制－－製品系</t>
    <rPh sb="13" eb="15">
      <t>セイヒン</t>
    </rPh>
    <rPh sb="15" eb="16">
      <t>ケイ</t>
    </rPh>
    <phoneticPr fontId="33"/>
  </si>
  <si>
    <t>新化学物質環境管理弁法とその関連法の動向ー化学物質関連</t>
  </si>
  <si>
    <t>プラスチック規制動向</t>
    <rPh sb="6" eb="8">
      <t>キセイ</t>
    </rPh>
    <rPh sb="8" eb="10">
      <t>ドウコウ</t>
    </rPh>
    <phoneticPr fontId="33"/>
  </si>
  <si>
    <t>工場の省エネ－－工場系</t>
    <rPh sb="8" eb="10">
      <t>コウジョウ</t>
    </rPh>
    <rPh sb="10" eb="11">
      <t>ケイ</t>
    </rPh>
    <phoneticPr fontId="33"/>
  </si>
  <si>
    <t>環境政策全般：規制強化の波(青空防衛作戦）)――工場系、化学物質関連</t>
    <rPh sb="14" eb="16">
      <t>アオゾラ</t>
    </rPh>
    <rPh sb="16" eb="18">
      <t>ボウエイ</t>
    </rPh>
    <rPh sb="18" eb="20">
      <t>サクセン</t>
    </rPh>
    <phoneticPr fontId="33"/>
  </si>
  <si>
    <t>再生可能エネルギー――CSR・環境管理関係</t>
    <rPh sb="15" eb="17">
      <t>カンキョウ</t>
    </rPh>
    <rPh sb="17" eb="19">
      <t>カンリ</t>
    </rPh>
    <rPh sb="19" eb="21">
      <t>カンケイ</t>
    </rPh>
    <phoneticPr fontId="33"/>
  </si>
  <si>
    <t>韓国(1)：化学物質規制</t>
  </si>
  <si>
    <t>韓国(2)：梱包・包装規制――製品系</t>
  </si>
  <si>
    <t>台湾(2)：製品の省エネ、検査、表示―― 製品系</t>
    <rPh sb="6" eb="8">
      <t>セイヒン</t>
    </rPh>
    <rPh sb="9" eb="10">
      <t>ショウ</t>
    </rPh>
    <rPh sb="13" eb="15">
      <t>ケンサ</t>
    </rPh>
    <rPh sb="16" eb="18">
      <t>ヒョウジ</t>
    </rPh>
    <rPh sb="21" eb="23">
      <t>セイヒン</t>
    </rPh>
    <rPh sb="23" eb="24">
      <t>ケイ</t>
    </rPh>
    <phoneticPr fontId="33"/>
  </si>
  <si>
    <t>タイ(1)：化学品法 ―― 化学物質関連</t>
  </si>
  <si>
    <t>タイ(2)：E-Waste ―― 製品系</t>
    <rPh sb="17" eb="19">
      <t>セイヒン</t>
    </rPh>
    <rPh sb="19" eb="20">
      <t>ケイ</t>
    </rPh>
    <phoneticPr fontId="33"/>
  </si>
  <si>
    <t>フィリピン省エネ規制 ――製品系</t>
    <rPh sb="13" eb="15">
      <t>セイヒン</t>
    </rPh>
    <rPh sb="15" eb="16">
      <t>ケイ</t>
    </rPh>
    <phoneticPr fontId="33"/>
  </si>
  <si>
    <t>オーストラリア：化学物質規制 ―― 化学物質関連</t>
    <rPh sb="8" eb="10">
      <t>カガク</t>
    </rPh>
    <rPh sb="10" eb="12">
      <t>ブッシツ</t>
    </rPh>
    <rPh sb="12" eb="14">
      <t>キセイ</t>
    </rPh>
    <phoneticPr fontId="33"/>
  </si>
  <si>
    <t>米国・カナダ編　10件</t>
    <rPh sb="10" eb="11">
      <t>ケン</t>
    </rPh>
    <phoneticPr fontId="1"/>
  </si>
  <si>
    <t>アジア・オセアニア編　9件</t>
    <rPh sb="12" eb="13">
      <t>ケン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</si>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</sst>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0.5"/>
      <color rgb="FF00B0F0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0.5"/>
      <color rgb="FFFF0000"/>
      <name val="Century"/>
      <family val="1"/>
    </font>
    <font>
      <sz val="11"/>
      <color rgb="FFFF0000"/>
      <name val="Century"/>
      <family val="1"/>
    </font>
    <font>
      <sz val="16"/>
      <color rgb="FFFF0000"/>
      <name val="Century"/>
      <family val="1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rgb="FF0000FF"/>
      <name val="Century"/>
      <family val="1"/>
    </font>
    <font>
      <sz val="10.5"/>
      <color rgb="FF000000"/>
      <name val="Times New Roman"/>
      <family val="1"/>
    </font>
    <font>
      <sz val="10.5"/>
      <color rgb="FF000000"/>
      <name val="ＭＳ Ｐ明朝"/>
      <family val="1"/>
      <charset val="128"/>
    </font>
    <font>
      <sz val="11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5" fontId="4" fillId="0" borderId="22" xfId="0" applyNumberFormat="1" applyFont="1" applyBorder="1" applyAlignment="1">
      <alignment vertical="center" wrapText="1"/>
    </xf>
    <xf numFmtId="5" fontId="4" fillId="0" borderId="23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30" xfId="0" applyBorder="1">
      <alignment vertical="center"/>
    </xf>
    <xf numFmtId="0" fontId="4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0" fillId="0" borderId="45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3" borderId="40" xfId="0" applyFill="1" applyBorder="1">
      <alignment vertical="center"/>
    </xf>
    <xf numFmtId="0" fontId="0" fillId="3" borderId="4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3" borderId="0" xfId="0" applyFont="1" applyFill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4" fillId="0" borderId="51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3" borderId="53" xfId="0" applyFont="1" applyFill="1" applyBorder="1" applyAlignment="1">
      <alignment vertical="center" wrapText="1"/>
    </xf>
    <xf numFmtId="0" fontId="3" fillId="3" borderId="54" xfId="0" applyFont="1" applyFill="1" applyBorder="1" applyAlignment="1">
      <alignment vertical="center" wrapText="1"/>
    </xf>
    <xf numFmtId="0" fontId="5" fillId="3" borderId="55" xfId="0" applyFont="1" applyFill="1" applyBorder="1" applyAlignment="1">
      <alignment vertical="center" wrapText="1"/>
    </xf>
    <xf numFmtId="5" fontId="4" fillId="0" borderId="21" xfId="0" applyNumberFormat="1" applyFont="1" applyBorder="1" applyAlignment="1">
      <alignment vertical="center" wrapText="1"/>
    </xf>
    <xf numFmtId="0" fontId="4" fillId="3" borderId="53" xfId="0" applyFont="1" applyFill="1" applyBorder="1" applyAlignment="1">
      <alignment vertical="center" wrapText="1"/>
    </xf>
    <xf numFmtId="0" fontId="5" fillId="3" borderId="53" xfId="0" applyFont="1" applyFill="1" applyBorder="1" applyAlignment="1">
      <alignment vertical="center" wrapText="1"/>
    </xf>
    <xf numFmtId="0" fontId="4" fillId="3" borderId="54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9" fillId="0" borderId="40" xfId="0" applyFont="1" applyBorder="1" applyAlignment="1">
      <alignment horizontal="center" vertical="center"/>
    </xf>
    <xf numFmtId="5" fontId="20" fillId="0" borderId="43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43" xfId="0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5" fillId="0" borderId="6" xfId="0" applyFont="1" applyFill="1" applyBorder="1" applyAlignment="1">
      <alignment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0" fillId="0" borderId="3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2" borderId="58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6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5" fillId="0" borderId="6" xfId="0" applyFont="1" applyFill="1" applyBorder="1" applyAlignment="1">
      <alignment vertical="center" wrapText="1"/>
    </xf>
    <xf numFmtId="0" fontId="32" fillId="0" borderId="7" xfId="0" applyFont="1" applyBorder="1">
      <alignment vertical="center"/>
    </xf>
    <xf numFmtId="0" fontId="0" fillId="0" borderId="14" xfId="0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justify" vertical="center" wrapText="1"/>
    </xf>
    <xf numFmtId="0" fontId="27" fillId="0" borderId="6" xfId="0" applyFont="1" applyFill="1" applyBorder="1" applyAlignment="1">
      <alignment horizontal="justify" vertical="center" wrapText="1"/>
    </xf>
    <xf numFmtId="0" fontId="28" fillId="0" borderId="6" xfId="0" applyFont="1" applyFill="1" applyBorder="1" applyAlignment="1">
      <alignment horizontal="justify" vertical="center" wrapText="1"/>
    </xf>
    <xf numFmtId="0" fontId="31" fillId="0" borderId="6" xfId="0" applyFont="1" applyBorder="1" applyAlignment="1">
      <alignment vertical="center" wrapText="1"/>
    </xf>
    <xf numFmtId="0" fontId="27" fillId="0" borderId="9" xfId="0" applyFont="1" applyFill="1" applyBorder="1" applyAlignment="1">
      <alignment horizontal="justify" vertical="center" wrapText="1"/>
    </xf>
    <xf numFmtId="0" fontId="27" fillId="0" borderId="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32" fillId="0" borderId="10" xfId="0" applyFont="1" applyBorder="1">
      <alignment vertical="center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23" fillId="0" borderId="42" xfId="0" applyNumberFormat="1" applyFont="1" applyBorder="1" applyAlignment="1">
      <alignment horizontal="center" vertical="center"/>
    </xf>
    <xf numFmtId="5" fontId="23" fillId="0" borderId="35" xfId="0" applyNumberFormat="1" applyFont="1" applyBorder="1" applyAlignment="1">
      <alignment horizontal="center" vertical="center"/>
    </xf>
    <xf numFmtId="5" fontId="23" fillId="0" borderId="36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5" fontId="21" fillId="0" borderId="25" xfId="0" applyNumberFormat="1" applyFont="1" applyBorder="1" applyAlignment="1">
      <alignment horizontal="center" vertical="center" wrapText="1"/>
    </xf>
    <xf numFmtId="5" fontId="21" fillId="0" borderId="26" xfId="0" applyNumberFormat="1" applyFont="1" applyBorder="1" applyAlignment="1">
      <alignment horizontal="center" vertical="center" wrapText="1"/>
    </xf>
    <xf numFmtId="5" fontId="21" fillId="0" borderId="29" xfId="0" applyNumberFormat="1" applyFont="1" applyBorder="1" applyAlignment="1">
      <alignment horizontal="center" vertical="center" wrapText="1"/>
    </xf>
    <xf numFmtId="0" fontId="0" fillId="0" borderId="41" xfId="0" applyFill="1" applyBorder="1" applyAlignment="1">
      <alignment horizontal="left" vertical="top"/>
    </xf>
    <xf numFmtId="5" fontId="22" fillId="0" borderId="31" xfId="0" applyNumberFormat="1" applyFont="1" applyBorder="1" applyAlignment="1">
      <alignment horizontal="center" vertical="center"/>
    </xf>
    <xf numFmtId="5" fontId="22" fillId="0" borderId="32" xfId="0" applyNumberFormat="1" applyFont="1" applyBorder="1" applyAlignment="1">
      <alignment horizontal="center" vertical="center"/>
    </xf>
    <xf numFmtId="5" fontId="22" fillId="0" borderId="33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5" fontId="22" fillId="0" borderId="34" xfId="0" applyNumberFormat="1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4517;&#35201;&#20107;&#38917;&#12434;&#35352;&#20837;&#12375;contact@envix.co.jp&#12408;&#28155;&#20184;&#12501;&#12449;&#12452;&#12523;&#12392;&#12375;&#12390;&#12362;&#36865;&#12426;&#12367;&#12384;&#12373;&#12356;&#1229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6" zoomScale="115" zoomScaleNormal="115" workbookViewId="0">
      <selection activeCell="J27" sqref="J27"/>
    </sheetView>
  </sheetViews>
  <sheetFormatPr defaultRowHeight="13.5" x14ac:dyDescent="0.15"/>
  <cols>
    <col min="2" max="2" width="11.125" customWidth="1"/>
    <col min="6" max="6" width="12.125" customWidth="1"/>
    <col min="7" max="8" width="7.875" customWidth="1"/>
  </cols>
  <sheetData>
    <row r="1" spans="1:8" ht="18.75" x14ac:dyDescent="0.15">
      <c r="A1" s="20" t="s">
        <v>70</v>
      </c>
    </row>
    <row r="2" spans="1:8" ht="14.25" thickBot="1" x14ac:dyDescent="0.2">
      <c r="B2" s="1" t="s">
        <v>35</v>
      </c>
    </row>
    <row r="3" spans="1:8" ht="14.25" thickBot="1" x14ac:dyDescent="0.2">
      <c r="A3" s="93" t="s">
        <v>0</v>
      </c>
      <c r="B3" s="94"/>
      <c r="C3" s="99" t="s">
        <v>1</v>
      </c>
      <c r="D3" s="100"/>
      <c r="E3" s="100"/>
      <c r="F3" s="100"/>
      <c r="G3" s="100"/>
      <c r="H3" s="94"/>
    </row>
    <row r="4" spans="1:8" x14ac:dyDescent="0.15">
      <c r="A4" s="104" t="s">
        <v>24</v>
      </c>
      <c r="B4" s="105"/>
      <c r="C4" s="90" t="s">
        <v>95</v>
      </c>
      <c r="D4" s="91"/>
      <c r="E4" s="91"/>
      <c r="F4" s="91"/>
      <c r="G4" s="91"/>
      <c r="H4" s="92"/>
    </row>
    <row r="5" spans="1:8" x14ac:dyDescent="0.15">
      <c r="A5" s="97" t="s">
        <v>3</v>
      </c>
      <c r="B5" s="98"/>
      <c r="C5" s="87"/>
      <c r="D5" s="88"/>
      <c r="E5" s="88"/>
      <c r="F5" s="88"/>
      <c r="G5" s="88"/>
      <c r="H5" s="89"/>
    </row>
    <row r="6" spans="1:8" x14ac:dyDescent="0.15">
      <c r="A6" s="97" t="s">
        <v>4</v>
      </c>
      <c r="B6" s="98"/>
      <c r="C6" s="87"/>
      <c r="D6" s="88"/>
      <c r="E6" s="88"/>
      <c r="F6" s="88"/>
      <c r="G6" s="88"/>
      <c r="H6" s="89"/>
    </row>
    <row r="7" spans="1:8" x14ac:dyDescent="0.15">
      <c r="A7" s="95" t="s">
        <v>2</v>
      </c>
      <c r="B7" s="96"/>
      <c r="C7" s="101"/>
      <c r="D7" s="102"/>
      <c r="E7" s="102"/>
      <c r="F7" s="102"/>
      <c r="G7" s="102"/>
      <c r="H7" s="103"/>
    </row>
    <row r="8" spans="1:8" x14ac:dyDescent="0.15">
      <c r="A8" s="97" t="s">
        <v>5</v>
      </c>
      <c r="B8" s="98"/>
      <c r="C8" s="87"/>
      <c r="D8" s="88"/>
      <c r="E8" s="88"/>
      <c r="F8" s="88"/>
      <c r="G8" s="88"/>
      <c r="H8" s="89"/>
    </row>
    <row r="9" spans="1:8" x14ac:dyDescent="0.15">
      <c r="A9" s="97" t="s">
        <v>23</v>
      </c>
      <c r="B9" s="98"/>
      <c r="C9" s="87"/>
      <c r="D9" s="88"/>
      <c r="E9" s="88"/>
      <c r="F9" s="88"/>
      <c r="G9" s="88"/>
      <c r="H9" s="89"/>
    </row>
    <row r="10" spans="1:8" ht="41.25" customHeight="1" thickBot="1" x14ac:dyDescent="0.2">
      <c r="A10" s="134" t="s">
        <v>20</v>
      </c>
      <c r="B10" s="135"/>
      <c r="C10" s="122" t="s">
        <v>68</v>
      </c>
      <c r="D10" s="123"/>
      <c r="E10" s="123"/>
      <c r="F10" s="123"/>
      <c r="G10" s="123"/>
      <c r="H10" s="124"/>
    </row>
    <row r="12" spans="1:8" s="21" customFormat="1" ht="18.75" x14ac:dyDescent="0.15">
      <c r="A12" s="20" t="s">
        <v>17</v>
      </c>
    </row>
    <row r="13" spans="1:8" ht="14.25" thickBot="1" x14ac:dyDescent="0.2">
      <c r="A13" s="22" t="s">
        <v>22</v>
      </c>
      <c r="B13" s="24" t="s">
        <v>25</v>
      </c>
    </row>
    <row r="14" spans="1:8" ht="27.75" thickBot="1" x14ac:dyDescent="0.2">
      <c r="A14" s="17" t="s">
        <v>9</v>
      </c>
      <c r="B14" s="99" t="s">
        <v>6</v>
      </c>
      <c r="C14" s="100"/>
      <c r="D14" s="100"/>
      <c r="E14" s="100"/>
      <c r="F14" s="100"/>
      <c r="G14" s="100"/>
      <c r="H14" s="94"/>
    </row>
    <row r="15" spans="1:8" x14ac:dyDescent="0.15">
      <c r="A15" s="15"/>
      <c r="B15" s="125" t="s">
        <v>7</v>
      </c>
      <c r="C15" s="126"/>
      <c r="D15" s="126"/>
      <c r="E15" s="126"/>
      <c r="F15" s="126"/>
      <c r="G15" s="126"/>
      <c r="H15" s="127"/>
    </row>
    <row r="16" spans="1:8" x14ac:dyDescent="0.15">
      <c r="A16" s="16"/>
      <c r="B16" s="128" t="s">
        <v>8</v>
      </c>
      <c r="C16" s="129"/>
      <c r="D16" s="129"/>
      <c r="E16" s="129"/>
      <c r="F16" s="129"/>
      <c r="G16" s="129"/>
      <c r="H16" s="130"/>
    </row>
    <row r="17" spans="1:8" x14ac:dyDescent="0.15">
      <c r="A17" s="115"/>
      <c r="B17" s="131" t="s">
        <v>10</v>
      </c>
      <c r="C17" s="132"/>
      <c r="D17" s="132"/>
      <c r="E17" s="132"/>
      <c r="F17" s="132"/>
      <c r="G17" s="132"/>
      <c r="H17" s="133"/>
    </row>
    <row r="18" spans="1:8" ht="14.25" thickBot="1" x14ac:dyDescent="0.2">
      <c r="A18" s="115"/>
      <c r="B18" s="18"/>
      <c r="C18" s="23" t="s">
        <v>26</v>
      </c>
      <c r="D18" s="18"/>
      <c r="E18" s="18"/>
      <c r="F18" s="18"/>
      <c r="G18" s="18"/>
      <c r="H18" s="19"/>
    </row>
    <row r="19" spans="1:8" ht="14.25" thickBot="1" x14ac:dyDescent="0.2">
      <c r="A19" s="115"/>
      <c r="B19" s="7"/>
      <c r="C19" s="109" t="s">
        <v>15</v>
      </c>
      <c r="D19" s="110"/>
      <c r="E19" s="110" t="s">
        <v>16</v>
      </c>
      <c r="F19" s="111"/>
      <c r="G19" s="5"/>
      <c r="H19" s="9"/>
    </row>
    <row r="20" spans="1:8" x14ac:dyDescent="0.15">
      <c r="A20" s="115"/>
      <c r="B20" s="25" t="s">
        <v>11</v>
      </c>
      <c r="C20" s="30">
        <v>12</v>
      </c>
      <c r="D20" s="31">
        <v>80000</v>
      </c>
      <c r="E20" s="30"/>
      <c r="F20" s="31">
        <v>140000</v>
      </c>
      <c r="G20" s="5"/>
      <c r="H20" s="9"/>
    </row>
    <row r="21" spans="1:8" ht="25.5" x14ac:dyDescent="0.15">
      <c r="A21" s="115"/>
      <c r="B21" s="26" t="s">
        <v>12</v>
      </c>
      <c r="C21" s="28">
        <v>13</v>
      </c>
      <c r="D21" s="3">
        <v>80000</v>
      </c>
      <c r="E21" s="32"/>
      <c r="F21" s="3">
        <v>140000</v>
      </c>
      <c r="G21" s="5"/>
      <c r="H21" s="9"/>
    </row>
    <row r="22" spans="1:8" ht="25.5" x14ac:dyDescent="0.15">
      <c r="A22" s="115"/>
      <c r="B22" s="26" t="s">
        <v>27</v>
      </c>
      <c r="C22" s="28"/>
      <c r="D22" s="3">
        <v>20000</v>
      </c>
      <c r="E22" s="33"/>
      <c r="F22" s="3">
        <v>35000</v>
      </c>
      <c r="G22" s="5"/>
      <c r="H22" s="9"/>
    </row>
    <row r="23" spans="1:8" x14ac:dyDescent="0.15">
      <c r="A23" s="115"/>
      <c r="B23" s="26" t="s">
        <v>13</v>
      </c>
      <c r="C23" s="28"/>
      <c r="D23" s="3">
        <v>80000</v>
      </c>
      <c r="E23" s="32"/>
      <c r="F23" s="3">
        <v>140000</v>
      </c>
      <c r="G23" s="5"/>
      <c r="H23" s="9"/>
    </row>
    <row r="24" spans="1:8" ht="26.25" thickBot="1" x14ac:dyDescent="0.2">
      <c r="A24" s="115"/>
      <c r="B24" s="27" t="s">
        <v>14</v>
      </c>
      <c r="C24" s="29"/>
      <c r="D24" s="4">
        <v>80000</v>
      </c>
      <c r="E24" s="34"/>
      <c r="F24" s="4">
        <v>140000</v>
      </c>
      <c r="G24" s="5"/>
      <c r="H24" s="9"/>
    </row>
    <row r="25" spans="1:8" ht="14.25" thickBot="1" x14ac:dyDescent="0.2">
      <c r="A25" s="115"/>
      <c r="B25" s="8" t="s">
        <v>28</v>
      </c>
      <c r="C25" s="112">
        <f>IF(C20="○", D20, 0)+IF(C21="○", D21, 0)+IF(C23="○", D23, 0)+IF(C24="○", D24, 0)+IF(C22="○",D22, 0)</f>
        <v>0</v>
      </c>
      <c r="D25" s="113"/>
      <c r="E25" s="113">
        <f>IF(E20="○", F20, 0)+IF(E21="○", F21, 0)+IF(E23="○", F23, 0)+IF(E24="○", F24, 0)+IF(E22="○",F22, 0)</f>
        <v>0</v>
      </c>
      <c r="F25" s="114"/>
      <c r="G25" s="5"/>
      <c r="H25" s="9"/>
    </row>
    <row r="26" spans="1:8" ht="15" thickBot="1" x14ac:dyDescent="0.2">
      <c r="A26" s="115"/>
      <c r="B26" s="6" t="s">
        <v>29</v>
      </c>
      <c r="C26" s="116">
        <f>C25+E25</f>
        <v>0</v>
      </c>
      <c r="D26" s="117"/>
      <c r="E26" s="117"/>
      <c r="F26" s="118"/>
      <c r="G26" s="5"/>
      <c r="H26" s="9"/>
    </row>
    <row r="27" spans="1:8" ht="40.9" customHeight="1" thickBot="1" x14ac:dyDescent="0.2">
      <c r="A27" s="43"/>
      <c r="B27" s="119" t="s">
        <v>21</v>
      </c>
      <c r="C27" s="119"/>
      <c r="D27" s="119"/>
      <c r="E27" s="119"/>
      <c r="F27" s="99"/>
      <c r="G27" s="120" t="str">
        <f>テーマ毎購入!D4</f>
        <v>10テーマ以上選択してください。</v>
      </c>
      <c r="H27" s="121"/>
    </row>
    <row r="28" spans="1:8" ht="51" customHeight="1" thickBot="1" x14ac:dyDescent="0.2">
      <c r="A28" s="35" t="s">
        <v>30</v>
      </c>
      <c r="B28" s="106">
        <f>IF(A15="○",330000, 0)+IF(A16="○", 180000, 0)+C26+IF(G27="10テーマ以上選択してください。",0,G27)</f>
        <v>0</v>
      </c>
      <c r="C28" s="107"/>
      <c r="D28" s="107"/>
      <c r="E28" s="107"/>
      <c r="F28" s="107"/>
      <c r="G28" s="107"/>
      <c r="H28" s="108"/>
    </row>
  </sheetData>
  <mergeCells count="29">
    <mergeCell ref="A17:A26"/>
    <mergeCell ref="C26:F26"/>
    <mergeCell ref="B27:F27"/>
    <mergeCell ref="G27:H27"/>
    <mergeCell ref="C10:H10"/>
    <mergeCell ref="B15:H15"/>
    <mergeCell ref="B16:H16"/>
    <mergeCell ref="B17:H17"/>
    <mergeCell ref="B14:H14"/>
    <mergeCell ref="A10:B10"/>
    <mergeCell ref="B28:H28"/>
    <mergeCell ref="C19:D19"/>
    <mergeCell ref="E19:F19"/>
    <mergeCell ref="C25:D25"/>
    <mergeCell ref="E25:F25"/>
    <mergeCell ref="C9:H9"/>
    <mergeCell ref="C4:H4"/>
    <mergeCell ref="A3:B3"/>
    <mergeCell ref="A7:B7"/>
    <mergeCell ref="A5:B5"/>
    <mergeCell ref="A6:B6"/>
    <mergeCell ref="A8:B8"/>
    <mergeCell ref="A9:B9"/>
    <mergeCell ref="C3:H3"/>
    <mergeCell ref="C7:H7"/>
    <mergeCell ref="C5:H5"/>
    <mergeCell ref="C6:H6"/>
    <mergeCell ref="C8:H8"/>
    <mergeCell ref="A4:B4"/>
  </mergeCells>
  <phoneticPr fontId="1"/>
  <dataValidations count="1">
    <dataValidation type="list" allowBlank="1" showInputMessage="1" showErrorMessage="1" sqref="E20:E24 C20:C24 A15:A16 A27">
      <formula1>$A$13</formula1>
    </dataValidation>
  </dataValidations>
  <hyperlinks>
    <hyperlink ref="B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9"/>
  <sheetViews>
    <sheetView tabSelected="1" zoomScale="115" zoomScaleNormal="115" workbookViewId="0">
      <selection activeCell="B71" sqref="B71"/>
    </sheetView>
  </sheetViews>
  <sheetFormatPr defaultRowHeight="13.5" x14ac:dyDescent="0.15"/>
  <cols>
    <col min="1" max="1" width="10.375" customWidth="1"/>
    <col min="2" max="2" width="7" customWidth="1"/>
    <col min="3" max="3" width="4.875" customWidth="1"/>
    <col min="4" max="4" width="56" style="2" customWidth="1"/>
    <col min="5" max="5" width="8.25" customWidth="1"/>
    <col min="6" max="6" width="9" style="38" customWidth="1"/>
    <col min="7" max="7" width="9" hidden="1" customWidth="1"/>
    <col min="8" max="8" width="9" customWidth="1"/>
    <col min="15" max="15" width="46.5" customWidth="1"/>
    <col min="18" max="18" width="9" customWidth="1"/>
  </cols>
  <sheetData>
    <row r="1" spans="1:9" ht="42" customHeight="1" x14ac:dyDescent="0.15">
      <c r="A1" s="13" t="s">
        <v>71</v>
      </c>
    </row>
    <row r="2" spans="1:9" ht="15" thickBot="1" x14ac:dyDescent="0.2">
      <c r="A2" s="14" t="s">
        <v>69</v>
      </c>
    </row>
    <row r="3" spans="1:9" s="12" customFormat="1" ht="18.75" x14ac:dyDescent="0.15">
      <c r="A3" s="136" t="s">
        <v>19</v>
      </c>
      <c r="B3" s="137"/>
      <c r="C3" s="51"/>
      <c r="D3" s="36">
        <f>SUM(G9:G77)</f>
        <v>0</v>
      </c>
      <c r="E3"/>
      <c r="F3" s="38"/>
      <c r="G3" t="s">
        <v>34</v>
      </c>
      <c r="H3"/>
      <c r="I3"/>
    </row>
    <row r="4" spans="1:9" s="12" customFormat="1" ht="19.5" thickBot="1" x14ac:dyDescent="0.2">
      <c r="A4" s="138" t="s">
        <v>18</v>
      </c>
      <c r="B4" s="139"/>
      <c r="C4" s="52"/>
      <c r="D4" s="37" t="str">
        <f>IF(D3&lt;10,"10テーマ以上選択してください。",IF(D3&lt;20,D3*7000,D3*6000))</f>
        <v>10テーマ以上選択してください。</v>
      </c>
      <c r="E4"/>
      <c r="F4" s="38"/>
      <c r="G4"/>
      <c r="H4"/>
      <c r="I4"/>
    </row>
    <row r="5" spans="1:9" x14ac:dyDescent="0.15">
      <c r="D5"/>
    </row>
    <row r="6" spans="1:9" ht="27" customHeight="1" x14ac:dyDescent="0.15">
      <c r="D6"/>
    </row>
    <row r="7" spans="1:9" ht="18.75" thickBot="1" x14ac:dyDescent="0.2">
      <c r="A7" s="10" t="s">
        <v>44</v>
      </c>
      <c r="B7" s="10" t="s">
        <v>79</v>
      </c>
      <c r="D7"/>
    </row>
    <row r="8" spans="1:9" ht="15" thickBot="1" x14ac:dyDescent="0.2">
      <c r="B8" s="67" t="s">
        <v>55</v>
      </c>
      <c r="C8" s="65" t="s">
        <v>53</v>
      </c>
      <c r="D8" s="70" t="s">
        <v>31</v>
      </c>
      <c r="E8" s="42" t="s">
        <v>32</v>
      </c>
      <c r="F8"/>
    </row>
    <row r="9" spans="1:9" x14ac:dyDescent="0.15">
      <c r="B9" s="44"/>
      <c r="C9" s="53">
        <v>1</v>
      </c>
      <c r="D9" s="71" t="s">
        <v>72</v>
      </c>
      <c r="E9" s="39">
        <v>13</v>
      </c>
      <c r="F9"/>
      <c r="G9">
        <f t="shared" ref="G9:G22" si="0">IF(B9="○",1,0)</f>
        <v>0</v>
      </c>
    </row>
    <row r="10" spans="1:9" x14ac:dyDescent="0.15">
      <c r="B10" s="45"/>
      <c r="C10" s="54">
        <v>2</v>
      </c>
      <c r="D10" s="50" t="s">
        <v>40</v>
      </c>
      <c r="E10" s="40">
        <v>8</v>
      </c>
      <c r="F10"/>
      <c r="G10">
        <f t="shared" si="0"/>
        <v>0</v>
      </c>
    </row>
    <row r="11" spans="1:9" x14ac:dyDescent="0.15">
      <c r="B11" s="45"/>
      <c r="C11" s="54">
        <v>3</v>
      </c>
      <c r="D11" s="50" t="s">
        <v>41</v>
      </c>
      <c r="E11" s="40">
        <v>14</v>
      </c>
      <c r="F11"/>
      <c r="G11">
        <f t="shared" si="0"/>
        <v>0</v>
      </c>
    </row>
    <row r="12" spans="1:9" x14ac:dyDescent="0.15">
      <c r="B12" s="45"/>
      <c r="C12" s="54">
        <v>4</v>
      </c>
      <c r="D12" s="50" t="s">
        <v>42</v>
      </c>
      <c r="E12" s="40">
        <v>10</v>
      </c>
      <c r="F12"/>
      <c r="G12">
        <f>IF(B12="○",1,0)</f>
        <v>0</v>
      </c>
    </row>
    <row r="13" spans="1:9" x14ac:dyDescent="0.15">
      <c r="B13" s="45"/>
      <c r="C13" s="54">
        <v>5</v>
      </c>
      <c r="D13" s="50" t="s">
        <v>73</v>
      </c>
      <c r="E13" s="40">
        <v>10</v>
      </c>
      <c r="F13"/>
      <c r="G13">
        <f t="shared" si="0"/>
        <v>0</v>
      </c>
    </row>
    <row r="14" spans="1:9" ht="27" x14ac:dyDescent="0.15">
      <c r="B14" s="45"/>
      <c r="C14" s="54">
        <v>6</v>
      </c>
      <c r="D14" s="50" t="s">
        <v>43</v>
      </c>
      <c r="E14" s="40">
        <v>15</v>
      </c>
      <c r="F14"/>
      <c r="G14">
        <f t="shared" si="0"/>
        <v>0</v>
      </c>
    </row>
    <row r="15" spans="1:9" x14ac:dyDescent="0.15">
      <c r="B15" s="45"/>
      <c r="C15" s="54">
        <v>8</v>
      </c>
      <c r="D15" s="50" t="s">
        <v>74</v>
      </c>
      <c r="E15" s="40">
        <v>12</v>
      </c>
      <c r="F15"/>
      <c r="G15">
        <f t="shared" si="0"/>
        <v>0</v>
      </c>
    </row>
    <row r="16" spans="1:9" x14ac:dyDescent="0.15">
      <c r="B16" s="45"/>
      <c r="C16" s="54">
        <v>7</v>
      </c>
      <c r="D16" s="68" t="s">
        <v>56</v>
      </c>
      <c r="E16" s="40">
        <v>9</v>
      </c>
      <c r="F16"/>
      <c r="G16">
        <f t="shared" si="0"/>
        <v>0</v>
      </c>
    </row>
    <row r="17" spans="1:7" x14ac:dyDescent="0.15">
      <c r="B17" s="45"/>
      <c r="C17" s="54">
        <v>9</v>
      </c>
      <c r="D17" s="50" t="s">
        <v>57</v>
      </c>
      <c r="E17" s="40">
        <v>11</v>
      </c>
      <c r="F17"/>
      <c r="G17">
        <f t="shared" si="0"/>
        <v>0</v>
      </c>
    </row>
    <row r="18" spans="1:7" ht="27" x14ac:dyDescent="0.15">
      <c r="B18" s="45"/>
      <c r="C18" s="54">
        <v>10</v>
      </c>
      <c r="D18" s="50" t="s">
        <v>36</v>
      </c>
      <c r="E18" s="40">
        <v>8</v>
      </c>
      <c r="F18"/>
      <c r="G18">
        <f t="shared" si="0"/>
        <v>0</v>
      </c>
    </row>
    <row r="19" spans="1:7" x14ac:dyDescent="0.15">
      <c r="B19" s="45"/>
      <c r="C19" s="54">
        <v>11</v>
      </c>
      <c r="D19" s="50" t="s">
        <v>37</v>
      </c>
      <c r="E19" s="40">
        <v>9</v>
      </c>
      <c r="F19"/>
      <c r="G19">
        <f t="shared" si="0"/>
        <v>0</v>
      </c>
    </row>
    <row r="20" spans="1:7" x14ac:dyDescent="0.15">
      <c r="B20" s="45"/>
      <c r="C20" s="54">
        <v>12</v>
      </c>
      <c r="D20" s="50" t="s">
        <v>75</v>
      </c>
      <c r="E20" s="40">
        <v>9</v>
      </c>
      <c r="F20"/>
      <c r="G20">
        <f t="shared" si="0"/>
        <v>0</v>
      </c>
    </row>
    <row r="21" spans="1:7" x14ac:dyDescent="0.15">
      <c r="B21" s="45"/>
      <c r="C21" s="54">
        <v>13</v>
      </c>
      <c r="D21" s="50" t="s">
        <v>38</v>
      </c>
      <c r="E21" s="40">
        <v>9</v>
      </c>
      <c r="F21"/>
      <c r="G21">
        <f t="shared" ref="G21" si="1">IF(B21="○",1,0)</f>
        <v>0</v>
      </c>
    </row>
    <row r="22" spans="1:7" ht="14.25" thickBot="1" x14ac:dyDescent="0.2">
      <c r="B22" s="46"/>
      <c r="C22" s="55">
        <v>14</v>
      </c>
      <c r="D22" s="72" t="s">
        <v>39</v>
      </c>
      <c r="E22" s="41">
        <v>9</v>
      </c>
      <c r="F22"/>
      <c r="G22">
        <f t="shared" si="0"/>
        <v>0</v>
      </c>
    </row>
    <row r="23" spans="1:7" x14ac:dyDescent="0.15">
      <c r="B23" s="57"/>
      <c r="C23" s="57"/>
      <c r="D23" s="73"/>
      <c r="E23" s="5"/>
      <c r="F23"/>
    </row>
    <row r="24" spans="1:7" ht="18" thickBot="1" x14ac:dyDescent="0.2">
      <c r="A24" s="60" t="s">
        <v>93</v>
      </c>
      <c r="B24" s="47"/>
      <c r="C24" s="56"/>
      <c r="D24" s="73"/>
      <c r="E24" s="5"/>
      <c r="F24"/>
    </row>
    <row r="25" spans="1:7" ht="15" thickBot="1" x14ac:dyDescent="0.2">
      <c r="B25" s="67" t="s">
        <v>55</v>
      </c>
      <c r="C25" s="65" t="s">
        <v>53</v>
      </c>
      <c r="D25" s="70" t="s">
        <v>31</v>
      </c>
      <c r="E25" s="42" t="s">
        <v>32</v>
      </c>
      <c r="F25"/>
    </row>
    <row r="26" spans="1:7" x14ac:dyDescent="0.15">
      <c r="B26" s="62"/>
      <c r="C26" s="66">
        <v>1</v>
      </c>
      <c r="D26" s="74" t="s">
        <v>45</v>
      </c>
      <c r="E26" s="64">
        <v>13</v>
      </c>
      <c r="F26"/>
      <c r="G26">
        <f t="shared" ref="G26:G34" si="2">IF(B26="○",1,0)</f>
        <v>0</v>
      </c>
    </row>
    <row r="27" spans="1:7" x14ac:dyDescent="0.15">
      <c r="B27" s="45"/>
      <c r="C27" s="58">
        <v>2</v>
      </c>
      <c r="D27" s="50" t="s">
        <v>76</v>
      </c>
      <c r="E27" s="40">
        <v>11</v>
      </c>
      <c r="F27"/>
      <c r="G27">
        <f t="shared" si="2"/>
        <v>0</v>
      </c>
    </row>
    <row r="28" spans="1:7" ht="27" x14ac:dyDescent="0.15">
      <c r="B28" s="45"/>
      <c r="C28" s="58">
        <v>3</v>
      </c>
      <c r="D28" s="50" t="s">
        <v>46</v>
      </c>
      <c r="E28" s="40">
        <v>13</v>
      </c>
      <c r="F28"/>
      <c r="G28">
        <f t="shared" si="2"/>
        <v>0</v>
      </c>
    </row>
    <row r="29" spans="1:7" x14ac:dyDescent="0.15">
      <c r="B29" s="45"/>
      <c r="C29" s="58">
        <v>4</v>
      </c>
      <c r="D29" s="50" t="s">
        <v>47</v>
      </c>
      <c r="E29" s="40">
        <v>7</v>
      </c>
      <c r="F29"/>
      <c r="G29">
        <f t="shared" si="2"/>
        <v>0</v>
      </c>
    </row>
    <row r="30" spans="1:7" x14ac:dyDescent="0.15">
      <c r="B30" s="45"/>
      <c r="C30" s="58">
        <v>5</v>
      </c>
      <c r="D30" s="68" t="s">
        <v>77</v>
      </c>
      <c r="E30" s="40">
        <v>12</v>
      </c>
      <c r="F30"/>
      <c r="G30">
        <f t="shared" si="2"/>
        <v>0</v>
      </c>
    </row>
    <row r="31" spans="1:7" x14ac:dyDescent="0.15">
      <c r="B31" s="45"/>
      <c r="C31" s="58">
        <v>6</v>
      </c>
      <c r="D31" s="50" t="s">
        <v>58</v>
      </c>
      <c r="E31" s="40">
        <v>15</v>
      </c>
      <c r="F31"/>
      <c r="G31">
        <f t="shared" si="2"/>
        <v>0</v>
      </c>
    </row>
    <row r="32" spans="1:7" x14ac:dyDescent="0.15">
      <c r="B32" s="45"/>
      <c r="C32" s="58">
        <v>7</v>
      </c>
      <c r="D32" s="50" t="s">
        <v>48</v>
      </c>
      <c r="E32" s="40">
        <v>9</v>
      </c>
      <c r="F32"/>
      <c r="G32">
        <f t="shared" si="2"/>
        <v>0</v>
      </c>
    </row>
    <row r="33" spans="1:7" x14ac:dyDescent="0.15">
      <c r="B33" s="45"/>
      <c r="C33" s="58">
        <v>8</v>
      </c>
      <c r="D33" s="50" t="s">
        <v>59</v>
      </c>
      <c r="E33" s="40">
        <v>12</v>
      </c>
      <c r="F33"/>
      <c r="G33">
        <f t="shared" si="2"/>
        <v>0</v>
      </c>
    </row>
    <row r="34" spans="1:7" x14ac:dyDescent="0.15">
      <c r="B34" s="45"/>
      <c r="C34" s="58">
        <v>9</v>
      </c>
      <c r="D34" s="50" t="s">
        <v>78</v>
      </c>
      <c r="E34" s="40">
        <v>13</v>
      </c>
      <c r="F34"/>
      <c r="G34">
        <f t="shared" si="2"/>
        <v>0</v>
      </c>
    </row>
    <row r="35" spans="1:7" ht="27.75" thickBot="1" x14ac:dyDescent="0.2">
      <c r="B35" s="46"/>
      <c r="C35" s="59">
        <v>10</v>
      </c>
      <c r="D35" s="72" t="s">
        <v>60</v>
      </c>
      <c r="E35" s="41">
        <v>8</v>
      </c>
      <c r="F35"/>
      <c r="G35">
        <f t="shared" ref="G35" si="3">IF(B35="○",1,0)</f>
        <v>0</v>
      </c>
    </row>
    <row r="36" spans="1:7" x14ac:dyDescent="0.15">
      <c r="B36" s="57"/>
      <c r="C36" s="57"/>
      <c r="D36" s="73"/>
      <c r="E36" s="5"/>
      <c r="F36"/>
    </row>
    <row r="37" spans="1:7" ht="18" thickBot="1" x14ac:dyDescent="0.2">
      <c r="A37" s="60" t="s">
        <v>33</v>
      </c>
      <c r="B37" s="47"/>
      <c r="C37" s="56"/>
      <c r="D37" s="75"/>
      <c r="E37" s="2"/>
      <c r="F37"/>
    </row>
    <row r="38" spans="1:7" ht="15" thickBot="1" x14ac:dyDescent="0.2">
      <c r="B38" s="67" t="s">
        <v>55</v>
      </c>
      <c r="C38" s="65"/>
      <c r="D38" s="70"/>
      <c r="E38" s="42"/>
      <c r="F38"/>
    </row>
    <row r="39" spans="1:7" x14ac:dyDescent="0.15">
      <c r="B39" s="62"/>
      <c r="C39" s="63">
        <v>1</v>
      </c>
      <c r="D39" s="74" t="s">
        <v>49</v>
      </c>
      <c r="E39" s="69">
        <v>10</v>
      </c>
      <c r="F39"/>
      <c r="G39">
        <f>IF(B39="○",1,0)</f>
        <v>0</v>
      </c>
    </row>
    <row r="40" spans="1:7" ht="14.25" thickBot="1" x14ac:dyDescent="0.2">
      <c r="B40" s="46"/>
      <c r="C40" s="55">
        <v>2</v>
      </c>
      <c r="D40" s="72" t="s">
        <v>61</v>
      </c>
      <c r="E40" s="86">
        <v>6</v>
      </c>
      <c r="F40"/>
      <c r="G40">
        <f>IF(B40="○",1,0)</f>
        <v>0</v>
      </c>
    </row>
    <row r="41" spans="1:7" x14ac:dyDescent="0.15">
      <c r="A41" s="61"/>
      <c r="B41" s="57"/>
      <c r="C41" s="57"/>
      <c r="D41" s="76"/>
      <c r="E41" s="5"/>
      <c r="F41"/>
    </row>
    <row r="42" spans="1:7" ht="18" thickBot="1" x14ac:dyDescent="0.2">
      <c r="A42" s="11" t="s">
        <v>54</v>
      </c>
      <c r="B42" s="48"/>
      <c r="C42" s="11" t="s">
        <v>79</v>
      </c>
      <c r="D42" s="76"/>
      <c r="E42" s="5"/>
      <c r="F42"/>
    </row>
    <row r="43" spans="1:7" ht="15" thickBot="1" x14ac:dyDescent="0.2">
      <c r="B43" s="67" t="s">
        <v>55</v>
      </c>
      <c r="C43" s="65"/>
      <c r="D43" s="70" t="s">
        <v>31</v>
      </c>
      <c r="E43" s="42" t="s">
        <v>32</v>
      </c>
      <c r="F43"/>
    </row>
    <row r="44" spans="1:7" x14ac:dyDescent="0.15">
      <c r="B44" s="62"/>
      <c r="C44" s="63">
        <v>1</v>
      </c>
      <c r="D44" s="77" t="s">
        <v>80</v>
      </c>
      <c r="E44" s="64">
        <v>7</v>
      </c>
      <c r="F44"/>
      <c r="G44">
        <f t="shared" ref="G44:G56" si="4">IF(B44="○",1,0)</f>
        <v>0</v>
      </c>
    </row>
    <row r="45" spans="1:7" x14ac:dyDescent="0.15">
      <c r="B45" s="45"/>
      <c r="C45" s="54">
        <v>2</v>
      </c>
      <c r="D45" s="78" t="s">
        <v>62</v>
      </c>
      <c r="E45" s="40">
        <v>8</v>
      </c>
      <c r="F45"/>
      <c r="G45">
        <f t="shared" si="4"/>
        <v>0</v>
      </c>
    </row>
    <row r="46" spans="1:7" x14ac:dyDescent="0.15">
      <c r="B46" s="45"/>
      <c r="C46" s="54">
        <v>3</v>
      </c>
      <c r="D46" s="78" t="s">
        <v>81</v>
      </c>
      <c r="E46" s="40">
        <v>5</v>
      </c>
      <c r="F46"/>
      <c r="G46">
        <f t="shared" si="4"/>
        <v>0</v>
      </c>
    </row>
    <row r="47" spans="1:7" x14ac:dyDescent="0.15">
      <c r="B47" s="45"/>
      <c r="C47" s="54">
        <v>4</v>
      </c>
      <c r="D47" s="78" t="s">
        <v>63</v>
      </c>
      <c r="E47" s="40">
        <v>12</v>
      </c>
      <c r="F47"/>
      <c r="G47">
        <f t="shared" si="4"/>
        <v>0</v>
      </c>
    </row>
    <row r="48" spans="1:7" x14ac:dyDescent="0.15">
      <c r="B48" s="45"/>
      <c r="C48" s="54">
        <v>5</v>
      </c>
      <c r="D48" s="78" t="s">
        <v>64</v>
      </c>
      <c r="E48" s="40">
        <v>9</v>
      </c>
      <c r="F48"/>
      <c r="G48">
        <f t="shared" si="4"/>
        <v>0</v>
      </c>
    </row>
    <row r="49" spans="1:7" x14ac:dyDescent="0.15">
      <c r="B49" s="45"/>
      <c r="C49" s="54">
        <v>6</v>
      </c>
      <c r="D49" s="78" t="s">
        <v>82</v>
      </c>
      <c r="E49" s="40">
        <v>14</v>
      </c>
      <c r="F49"/>
      <c r="G49">
        <f t="shared" si="4"/>
        <v>0</v>
      </c>
    </row>
    <row r="50" spans="1:7" x14ac:dyDescent="0.15">
      <c r="B50" s="45"/>
      <c r="C50" s="54">
        <v>7</v>
      </c>
      <c r="D50" s="79" t="s">
        <v>66</v>
      </c>
      <c r="E50" s="40">
        <v>11</v>
      </c>
      <c r="F50"/>
      <c r="G50">
        <f t="shared" si="4"/>
        <v>0</v>
      </c>
    </row>
    <row r="51" spans="1:7" x14ac:dyDescent="0.15">
      <c r="B51" s="45"/>
      <c r="C51" s="54">
        <v>8</v>
      </c>
      <c r="D51" s="78" t="s">
        <v>83</v>
      </c>
      <c r="E51" s="40">
        <v>10</v>
      </c>
      <c r="F51"/>
      <c r="G51">
        <f t="shared" ref="G51:G52" si="5">IF(B51="○",1,0)</f>
        <v>0</v>
      </c>
    </row>
    <row r="52" spans="1:7" x14ac:dyDescent="0.15">
      <c r="B52" s="45"/>
      <c r="C52" s="54">
        <v>9</v>
      </c>
      <c r="D52" s="78" t="s">
        <v>65</v>
      </c>
      <c r="E52" s="40">
        <v>12</v>
      </c>
      <c r="F52"/>
      <c r="G52">
        <f t="shared" si="5"/>
        <v>0</v>
      </c>
    </row>
    <row r="53" spans="1:7" ht="27" x14ac:dyDescent="0.15">
      <c r="B53" s="45"/>
      <c r="C53" s="54">
        <v>10</v>
      </c>
      <c r="D53" s="78" t="s">
        <v>84</v>
      </c>
      <c r="E53" s="40">
        <v>7</v>
      </c>
      <c r="F53"/>
      <c r="G53">
        <f t="shared" si="4"/>
        <v>0</v>
      </c>
    </row>
    <row r="54" spans="1:7" x14ac:dyDescent="0.15">
      <c r="B54" s="45"/>
      <c r="C54" s="54">
        <v>11</v>
      </c>
      <c r="D54" s="78" t="s">
        <v>59</v>
      </c>
      <c r="E54" s="40">
        <v>10</v>
      </c>
      <c r="F54"/>
      <c r="G54">
        <f t="shared" si="4"/>
        <v>0</v>
      </c>
    </row>
    <row r="55" spans="1:7" x14ac:dyDescent="0.15">
      <c r="B55" s="45"/>
      <c r="C55" s="54">
        <v>12</v>
      </c>
      <c r="D55" s="80" t="s">
        <v>50</v>
      </c>
      <c r="E55" s="40">
        <v>6</v>
      </c>
      <c r="F55"/>
      <c r="G55">
        <f t="shared" ref="G55" si="6">IF(B55="○",1,0)</f>
        <v>0</v>
      </c>
    </row>
    <row r="56" spans="1:7" x14ac:dyDescent="0.15">
      <c r="B56" s="45"/>
      <c r="C56" s="54">
        <v>13</v>
      </c>
      <c r="D56" s="80" t="s">
        <v>51</v>
      </c>
      <c r="E56" s="40">
        <v>9</v>
      </c>
      <c r="F56"/>
      <c r="G56">
        <f t="shared" si="4"/>
        <v>0</v>
      </c>
    </row>
    <row r="57" spans="1:7" ht="14.25" thickBot="1" x14ac:dyDescent="0.2">
      <c r="A57" s="5"/>
      <c r="B57" s="46"/>
      <c r="C57" s="55">
        <v>14</v>
      </c>
      <c r="D57" s="81" t="s">
        <v>85</v>
      </c>
      <c r="E57" s="41">
        <v>10</v>
      </c>
      <c r="F57"/>
      <c r="G57">
        <f>IF(B57="○",1,0)</f>
        <v>0</v>
      </c>
    </row>
    <row r="58" spans="1:7" x14ac:dyDescent="0.15">
      <c r="A58" s="5"/>
      <c r="B58" s="57"/>
      <c r="C58" s="57"/>
      <c r="D58" s="82"/>
      <c r="E58" s="5"/>
      <c r="F58"/>
    </row>
    <row r="59" spans="1:7" ht="18" thickBot="1" x14ac:dyDescent="0.2">
      <c r="A59" s="60" t="s">
        <v>94</v>
      </c>
      <c r="B59" s="49"/>
      <c r="C59" s="57"/>
      <c r="D59" s="82"/>
      <c r="E59" s="5"/>
      <c r="F59" s="5"/>
    </row>
    <row r="60" spans="1:7" ht="15" thickBot="1" x14ac:dyDescent="0.2">
      <c r="B60" s="67" t="s">
        <v>55</v>
      </c>
      <c r="C60" s="65" t="s">
        <v>53</v>
      </c>
      <c r="D60" s="70" t="s">
        <v>31</v>
      </c>
      <c r="E60" s="42" t="s">
        <v>32</v>
      </c>
      <c r="F60"/>
    </row>
    <row r="61" spans="1:7" x14ac:dyDescent="0.15">
      <c r="B61" s="62"/>
      <c r="C61" s="63">
        <v>1</v>
      </c>
      <c r="D61" s="83" t="s">
        <v>86</v>
      </c>
      <c r="E61" s="64">
        <v>4</v>
      </c>
      <c r="F61"/>
      <c r="G61">
        <f t="shared" ref="G61:G69" si="7">IF(B61="○",1,0)</f>
        <v>0</v>
      </c>
    </row>
    <row r="62" spans="1:7" x14ac:dyDescent="0.15">
      <c r="B62" s="45"/>
      <c r="C62" s="54">
        <v>2</v>
      </c>
      <c r="D62" s="50" t="s">
        <v>87</v>
      </c>
      <c r="E62" s="40">
        <v>5</v>
      </c>
      <c r="F62"/>
      <c r="G62">
        <f t="shared" si="7"/>
        <v>0</v>
      </c>
    </row>
    <row r="63" spans="1:7" x14ac:dyDescent="0.15">
      <c r="B63" s="45"/>
      <c r="C63" s="54">
        <v>3</v>
      </c>
      <c r="D63" s="50" t="s">
        <v>52</v>
      </c>
      <c r="E63" s="40">
        <v>7</v>
      </c>
      <c r="F63"/>
      <c r="G63">
        <f t="shared" si="7"/>
        <v>0</v>
      </c>
    </row>
    <row r="64" spans="1:7" ht="27" x14ac:dyDescent="0.15">
      <c r="B64" s="45"/>
      <c r="C64" s="54">
        <v>4</v>
      </c>
      <c r="D64" s="50" t="s">
        <v>67</v>
      </c>
      <c r="E64" s="40">
        <v>10</v>
      </c>
      <c r="F64"/>
      <c r="G64">
        <f t="shared" si="7"/>
        <v>0</v>
      </c>
    </row>
    <row r="65" spans="2:7" x14ac:dyDescent="0.15">
      <c r="B65" s="45"/>
      <c r="C65" s="54">
        <v>5</v>
      </c>
      <c r="D65" s="68" t="s">
        <v>88</v>
      </c>
      <c r="E65" s="40">
        <v>10</v>
      </c>
      <c r="F65"/>
      <c r="G65">
        <f t="shared" si="7"/>
        <v>0</v>
      </c>
    </row>
    <row r="66" spans="2:7" ht="15" x14ac:dyDescent="0.15">
      <c r="B66" s="45"/>
      <c r="C66" s="54">
        <v>6</v>
      </c>
      <c r="D66" s="84" t="s">
        <v>89</v>
      </c>
      <c r="E66" s="40">
        <v>6</v>
      </c>
      <c r="F66"/>
      <c r="G66">
        <f t="shared" si="7"/>
        <v>0</v>
      </c>
    </row>
    <row r="67" spans="2:7" x14ac:dyDescent="0.15">
      <c r="B67" s="45"/>
      <c r="C67" s="54">
        <v>7</v>
      </c>
      <c r="D67" s="85" t="s">
        <v>90</v>
      </c>
      <c r="E67" s="40">
        <v>5</v>
      </c>
      <c r="F67"/>
      <c r="G67">
        <f t="shared" si="7"/>
        <v>0</v>
      </c>
    </row>
    <row r="68" spans="2:7" x14ac:dyDescent="0.15">
      <c r="B68" s="45"/>
      <c r="C68" s="54">
        <v>8</v>
      </c>
      <c r="D68" s="50" t="s">
        <v>91</v>
      </c>
      <c r="E68" s="40">
        <v>3</v>
      </c>
      <c r="F68"/>
      <c r="G68">
        <f t="shared" si="7"/>
        <v>0</v>
      </c>
    </row>
    <row r="69" spans="2:7" ht="14.25" thickBot="1" x14ac:dyDescent="0.2">
      <c r="B69" s="46"/>
      <c r="C69" s="55">
        <v>9</v>
      </c>
      <c r="D69" s="72" t="s">
        <v>92</v>
      </c>
      <c r="E69" s="41">
        <v>10</v>
      </c>
      <c r="F69"/>
      <c r="G69">
        <f t="shared" si="7"/>
        <v>0</v>
      </c>
    </row>
  </sheetData>
  <mergeCells count="2">
    <mergeCell ref="A3:B3"/>
    <mergeCell ref="A4:B4"/>
  </mergeCells>
  <phoneticPr fontId="1"/>
  <dataValidations count="1">
    <dataValidation type="list" allowBlank="1" showInputMessage="1" showErrorMessage="1" sqref="B26:B37 B61:B69 B44:B59 B9:B24 B39:B42">
      <formula1>$G$3</formula1>
    </dataValidation>
  </dataValidations>
  <pageMargins left="0.7" right="0.7" top="0.75" bottom="0.75" header="0.3" footer="0.3"/>
  <pageSetup paperSize="9" orientation="portrait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申し込み書兼御購読金額お見積もり</vt:lpstr>
      <vt:lpstr>テーマ毎購入</vt:lpstr>
      <vt:lpstr>テーマ毎購入!_Toc498415316</vt:lpstr>
      <vt:lpstr>テーマ毎購入!_Toc498415318</vt:lpstr>
      <vt:lpstr>テーマ毎購入!Print_Area</vt:lpstr>
      <vt:lpstr>申し込み書兼御購読金額お見積もり!Print_Area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Gyotoku</dc:creator>
  <cp:lastModifiedBy>Ito</cp:lastModifiedBy>
  <cp:lastPrinted>2019-06-13T03:19:14Z</cp:lastPrinted>
  <dcterms:created xsi:type="dcterms:W3CDTF">2017-12-15T05:33:29Z</dcterms:created>
  <dcterms:modified xsi:type="dcterms:W3CDTF">2020-06-12T01:29:38Z</dcterms:modified>
</cp:coreProperties>
</file>